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2" tabRatio="618" activeTab="0"/>
  </bookViews>
  <sheets>
    <sheet name="Új PC" sheetId="1" r:id="rId1"/>
    <sheet name="Használt PC" sheetId="2" r:id="rId2"/>
    <sheet name="Használt Notebook" sheetId="3" r:id="rId3"/>
    <sheet name="Géptervező" sheetId="4" r:id="rId4"/>
  </sheets>
  <definedNames>
    <definedName name="Excel_BuiltIn_Print_Area" localSheetId="2">'Használt Notebook'!$A$1:$H$37</definedName>
    <definedName name="Excel_BuiltIn_Print_Area" localSheetId="1">'Használt PC'!$A$1:$H$17</definedName>
    <definedName name="Excel_BuiltIn_Print_Area" localSheetId="0">'Új PC'!$A$1:$E$102</definedName>
    <definedName name="Excel_BuiltIn_Print_Area_1_1_1">'Új PC'!$A$1:$E$100</definedName>
    <definedName name="Excel_BuiltIn_Print_Area_1_1_1_1">'Új PC'!$A$1:$E$98</definedName>
    <definedName name="Excel_BuiltIn_Print_Area_1_1_1_1_1">'Új PC'!$A$1:$E$102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2" localSheetId="3">NA()</definedName>
    <definedName name="Excel_BuiltIn_Print_Area_2">'Új PC'!$A$1:$E$135</definedName>
    <definedName name="Excel_BuiltIn_Print_Area_2_1">#REF!</definedName>
    <definedName name="Excel_BuiltIn_Print_Area_3">#REF!</definedName>
    <definedName name="Excel_BuiltIn_Print_Area_5" localSheetId="3">NA()</definedName>
    <definedName name="Excel_BuiltIn_Print_Area_5">#REF!</definedName>
    <definedName name="Excel_BuiltIn_Print_Area_6">"$#HIV!.$A$1:$G$97"</definedName>
    <definedName name="_xlnm.Print_Area" localSheetId="2">'Használt Notebook'!$A$1:$H$184</definedName>
    <definedName name="_xlnm.Print_Area" localSheetId="1">'Használt PC'!$A$1:$G$65</definedName>
    <definedName name="_xlnm.Print_Area" localSheetId="0">'Új PC'!$A$1:$E$135</definedName>
  </definedNames>
  <calcPr fullCalcOnLoad="1"/>
</workbook>
</file>

<file path=xl/sharedStrings.xml><?xml version="1.0" encoding="utf-8"?>
<sst xmlns="http://schemas.openxmlformats.org/spreadsheetml/2006/main" count="1011" uniqueCount="641">
  <si>
    <t>TOMILAN '2003 PC Szaküzlet és Szerviz Kft.</t>
  </si>
  <si>
    <t>VESZPRÉM Kossuth u.8. BÁSTYA ÜZLETHÁZ</t>
  </si>
  <si>
    <t>Tel: 70/318-8894, 88/328-268</t>
  </si>
  <si>
    <t>Az árváltoztatás jogát fenntartjuk!</t>
  </si>
  <si>
    <t>A vastagon szedett árak a fizetendő bruttó árak ! Szállítási határidő, a megrendeléstől számítva 1–2 munkanap.</t>
  </si>
  <si>
    <t>Cikkszám</t>
  </si>
  <si>
    <t>Megnevezés</t>
  </si>
  <si>
    <t xml:space="preserve"> Bruttó Listaár </t>
  </si>
  <si>
    <t>TOMILAN használt  Notebook árjegyzék</t>
  </si>
  <si>
    <t xml:space="preserve"> Nettó Listaár </t>
  </si>
  <si>
    <t>Azonnal elvihető modellek:</t>
  </si>
  <si>
    <t>TOMILAN használt  PC árjegyzék</t>
  </si>
  <si>
    <t>TOMILAN új PC árjegyzék</t>
  </si>
  <si>
    <t>Termék</t>
  </si>
  <si>
    <t>EgységÁr</t>
  </si>
  <si>
    <t>DB</t>
  </si>
  <si>
    <t>Összesen (nettó)</t>
  </si>
  <si>
    <t>Összesen (bruttó)</t>
  </si>
  <si>
    <t>ALAPLAP</t>
  </si>
  <si>
    <t>ÁR (nettó)</t>
  </si>
  <si>
    <t>PROCESSZOR</t>
  </si>
  <si>
    <t>CPU HŰTŐ</t>
  </si>
  <si>
    <t>MEMÓRIA</t>
  </si>
  <si>
    <t>SSD</t>
  </si>
  <si>
    <t>HDD</t>
  </si>
  <si>
    <t>ODD</t>
  </si>
  <si>
    <t>VGA kártya</t>
  </si>
  <si>
    <t>HÁZ</t>
  </si>
  <si>
    <t>TÁPEGYSÉG</t>
  </si>
  <si>
    <t>MONITOR</t>
  </si>
  <si>
    <t>BILLENTYŰZET</t>
  </si>
  <si>
    <t>EGÉR</t>
  </si>
  <si>
    <t>HANGFAL</t>
  </si>
  <si>
    <t>OPERÁCIÓS RENDSZER</t>
  </si>
  <si>
    <t>MUNKADÍJ</t>
  </si>
  <si>
    <t>-</t>
  </si>
  <si>
    <t>VGA KÁRTYA</t>
  </si>
  <si>
    <t>BILLENTYűZET</t>
  </si>
  <si>
    <t>Géptervező</t>
  </si>
  <si>
    <t>Cooler Master HyperTX3 Evo INTEL/AMD CPU HŰTŐ</t>
  </si>
  <si>
    <t>SSD 500GB SAMSUNG 980 PRO M.2 PCIe 4.0</t>
  </si>
  <si>
    <t>GENIUS DX-110 Mouse</t>
  </si>
  <si>
    <t>GENIUS SP-HF180 WOOD 2.0 6W</t>
  </si>
  <si>
    <t>GENIUS SP-HF280 WOOD 2.0 6W</t>
  </si>
  <si>
    <t>GENIUS Slimstar 126 USB billentyűzet</t>
  </si>
  <si>
    <t>GENIUS SP-HF800A II WOOD 2.0 20W</t>
  </si>
  <si>
    <t>MICROSOFT WINDOWS 10 HOME 64-BIT HUN OEM (DVD+COA)</t>
  </si>
  <si>
    <t>GENIUS Slimstar 230 USB billentyűzet</t>
  </si>
  <si>
    <t>LOGITECH M500 Laser Mouse</t>
  </si>
  <si>
    <t xml:space="preserve">Spirit of Gamer Egér - PRO-M5/M8 (Optikai, 3200DPI, 1000Hz, 8 gomb, harisnyázott kábel, fekete) </t>
  </si>
  <si>
    <t>Trust GXT101 Gamer mouse</t>
  </si>
  <si>
    <t>KOLINK USB billentyűzet</t>
  </si>
  <si>
    <t>GENIUS SW-G2.1 3000 II Gaming 70W</t>
  </si>
  <si>
    <t>LOGITECH MK220 billentyűzet + opt.mouse</t>
  </si>
  <si>
    <t>LOGITECH MK235 rádiós billentyűzet + opt.mouse</t>
  </si>
  <si>
    <t>LOGITECH MK295 Silent rádiós billentyűzet + opt.mouse  fehér</t>
  </si>
  <si>
    <t>SSD 1TB SAMSUNG 980 PRO M.2 PCIe 4.0</t>
  </si>
  <si>
    <t>LC Power 420W LC420H-12 ATX táp</t>
  </si>
  <si>
    <t>KINGSTON 16GB/3200MHz DDR4 KIT2 HyperX Fury Beast (KF432C16BBK2/16)</t>
  </si>
  <si>
    <t>Benq 23,8" GW2475H IPS LED</t>
  </si>
  <si>
    <t>Benq 27" GW2780 IPS LED</t>
  </si>
  <si>
    <t>MICROSOFT WINDOWS 11 HOME 64-BIT HUN OEM (DVD+COA)</t>
  </si>
  <si>
    <t>LG 23,8" 24MP400-B IPS LED</t>
  </si>
  <si>
    <t>LG 27" 27MP60G-B IPS LED</t>
  </si>
  <si>
    <t>LG 31,5" 32MN500M-B IPS LED</t>
  </si>
  <si>
    <t>LG 29" 29WP60G-B IPS LED</t>
  </si>
  <si>
    <t>intel Core i3-12100F 3,3GHz 12MB LGA1700</t>
  </si>
  <si>
    <t>Intel Core i5-11400F 2.6GHz 12MB LGA1200</t>
  </si>
  <si>
    <t>ASUS PRIME B550M-K AM4</t>
  </si>
  <si>
    <t>Intel Core i5-12400F 2,5GHz 18MB LGA1700</t>
  </si>
  <si>
    <t>GENIUS SW-G2.1 1250 II 2.1 38W</t>
  </si>
  <si>
    <t>GENIUS SW-G2.1 2000 II 2.1 45W</t>
  </si>
  <si>
    <t>Logitech Z313 2.1 hangszóró Black</t>
  </si>
  <si>
    <t>Logitech Z333 Speaker System 2.1 hangszóró Black</t>
  </si>
  <si>
    <t>Logitech Z533 Speaker System 2.1 hangszóró Black</t>
  </si>
  <si>
    <t>Logitech Z623 2.1 hangszóró Black</t>
  </si>
  <si>
    <r>
      <t>www.tomilan.hu</t>
    </r>
    <r>
      <rPr>
        <sz val="11"/>
        <rFont val="Arial"/>
        <family val="2"/>
      </rPr>
      <t>, info@tomilan.hu</t>
    </r>
  </si>
  <si>
    <t>Útmutató: Az Excelben engedélyezni kell a védett nézetben a szerkesztést. Kattintson az egyes termékmezőkre, majd a legördülő menüben válassza ki a kívánt alkatrészt. A darabszám manuálisan, igény szerint beírható. Az egyes alkatrészek kompatibilitását a GÉPTERVEZŐ nem ellenőrzi, ezért alap hardver ismeretek hiányában inkább kérje szakember segítségét!</t>
  </si>
  <si>
    <t>Cherry DC 2000 billentyűzet + egér</t>
  </si>
  <si>
    <t>Cherry DW 3000 wireless billentyűzet + egér</t>
  </si>
  <si>
    <t>GENIUS KB-118 USB billentyűzet</t>
  </si>
  <si>
    <t>GENIUS Slimstar 280 Keyboard Black/Red HU USB Billentyűzet</t>
  </si>
  <si>
    <t>GENIUS KM8200 wireless billentyűzet + egér</t>
  </si>
  <si>
    <t>GENIUS SCORPION K215/220 USB GAMING világítós billentyűzet</t>
  </si>
  <si>
    <t>GENIUS SCORPION K8 USB GAMING világítós billentyűzet</t>
  </si>
  <si>
    <t>GEMBIRD GGS-UMGL4-01-HU Phantom 4-in-1 Backlight Gaming kit Black HU</t>
  </si>
  <si>
    <t>KINGSTON 32GB/3200MHz DDR4 KIT2 HyperX Fury Beast (KF432C16BBK2/32)</t>
  </si>
  <si>
    <t>Kingston 8GB DDR5 4800MHz Fury Beast Black (KF548C38BB-8)</t>
  </si>
  <si>
    <t>Kingston 8GB DDR5 5200MHz Fury Beast Black (KF552C40BB-8)</t>
  </si>
  <si>
    <t>Kingston 16GB DDR5 4800MHz Kit(2x8GB) Fury Beast Black (KF548C38BBK2-16)</t>
  </si>
  <si>
    <t>Kingston 32GB DDR5 5200MHz Kit(2x16GB) Fury Beast Black (KF552C40BBK2-32)</t>
  </si>
  <si>
    <t>SSD 2TB SAMSUNG 980 PRO M.2 PCIe 4.0</t>
  </si>
  <si>
    <t>AMD Ryzen 5 5600G 3.9GHz/6C Radeon Graphics AM4</t>
  </si>
  <si>
    <t>AMD Ryzen 5 5500 3.6GHz/6C AM4</t>
  </si>
  <si>
    <t>AMD Ryzen 7 5700G 3.8GHz/8C Radeon Graphics AM4</t>
  </si>
  <si>
    <t>Kingston 32GB DDR5 4800MHz Kit(2x16GB) Fury Beast Black (KF548C38BBK2-32)</t>
  </si>
  <si>
    <t>CHIEFTEC 1000W 80+ Bronze Proton ATX táp</t>
  </si>
  <si>
    <t>LC Power 600W LC600H-12 V2.31 ATX táp</t>
  </si>
  <si>
    <t>Cooler Master Hyper 412R non LED CPU HŰTŐ</t>
  </si>
  <si>
    <t>Kingston 16GB DDR5 5200MHz Kit(2x8GB) Fury Beast Black (KF552C40BBK2-16)</t>
  </si>
  <si>
    <t>Cooler Master HyperT20 INTEL/AMD CPU HŰTŐ</t>
  </si>
  <si>
    <t>Cooler Master HyperT200 INTEL/AMD CPU HŰTŐ</t>
  </si>
  <si>
    <t>ASUS TUF Gaming GT301 RGB Tempered Glass Black (táp nélkül)</t>
  </si>
  <si>
    <t>intel Core i3-12100 3,3GHz 12MB LGA1700</t>
  </si>
  <si>
    <t>AMD Ryzen 9 5900X 3.7GHz/12 AM4 (Ventilátor nélküli)</t>
  </si>
  <si>
    <t>KINGSTON 32GB/3600MHz DDR4 KIT2 HyperX Fury Beast (KF436C18BBK2/32)</t>
  </si>
  <si>
    <t>AMD Ryzen 7 5800X 3.8GHz/8C AM4  (Ventilátor nélküli)</t>
  </si>
  <si>
    <t>SSD SAMSUNG 500GB M.2 2280 NVMe 980 Basic</t>
  </si>
  <si>
    <t>SSD SAMSUNG 1TB M.2 2280 NVMe 980 Basic</t>
  </si>
  <si>
    <t>Be quiet! Pure Base 500 Window Black (táp nélkül)</t>
  </si>
  <si>
    <t>LC Power 500W LC500H-12 ATX táp</t>
  </si>
  <si>
    <t>LC Power 750W 80+ Gold Super Silent Modular ATX táp</t>
  </si>
  <si>
    <t>LC Power 1000W 80+ Gold Super Silent Modular ATX táp</t>
  </si>
  <si>
    <t>nBase 450W N450 v1.3 ATX táp</t>
  </si>
  <si>
    <t>MS WIN10 PRO OEM 32/64bit elktronikus termékkulcs (e-mail)</t>
  </si>
  <si>
    <t>MSI MPG B550 GAMING PLUS AM4</t>
  </si>
  <si>
    <t>TN3</t>
  </si>
  <si>
    <t>AIO Magnum Window RGB Black (táp nélkül)</t>
  </si>
  <si>
    <t>AMD Ryzen 5 5600 3.5GHz/6C AM4</t>
  </si>
  <si>
    <t>SSD M.2. NVMe 250GB KINGSTON SNV2S/250G</t>
  </si>
  <si>
    <t>SSD M.2. NVMe 500GB KINGSTON SNV2S/500G</t>
  </si>
  <si>
    <t>SSD M.2. NVMe 1TB KINGSTON SNV2S/1000G</t>
  </si>
  <si>
    <t>SSD M.2. NVMe 2TB KINGSTON SNV2S/2000G</t>
  </si>
  <si>
    <t>SSD 500GB SATA III 2,5" CRUCIAL MX500 CT500MX500SSD1</t>
  </si>
  <si>
    <t>ASUS ROG Z11 Tempered Glass (AURA Sync) Black (táp nélkül)</t>
  </si>
  <si>
    <t>Be quiet! Pure Base 500DX Black (táp nélkül)</t>
  </si>
  <si>
    <t>Kingston 64GB DDR5 5200MHz Kit(2x32GB) Fury Beast Black (KF552C40BBK2-64)</t>
  </si>
  <si>
    <t>TN6</t>
  </si>
  <si>
    <t>TN7</t>
  </si>
  <si>
    <t>TN9</t>
  </si>
  <si>
    <t>TN10</t>
  </si>
  <si>
    <t>www.tomilan.hu, info@tomilan.hu</t>
  </si>
  <si>
    <t>TN5</t>
  </si>
  <si>
    <t>Intel Core i5-13400F 2,5GHz 24MB LGA1700</t>
  </si>
  <si>
    <t>ASUS DRW-24D5MT DVD-Writer Black OEM</t>
  </si>
  <si>
    <t>nBase N3 630 + 450W Black táp</t>
  </si>
  <si>
    <t>NZXT H210 Tempered Glass Matte Black/Red (táp nélkül)</t>
  </si>
  <si>
    <t>Thermaltake Versa T35 Tempered Glass RGB Black (táp nélkül)</t>
  </si>
  <si>
    <t>ZALMAN I3 Edge Window Black (táp nélkül)</t>
  </si>
  <si>
    <t>SSD M.2. NVMe 4TB KINGSTON SNV2S/4000G</t>
  </si>
  <si>
    <t>COOLER MASTER MasterBox MB600L with ODD +Elite V4 500W Black táp</t>
  </si>
  <si>
    <t>TN1</t>
  </si>
  <si>
    <t>TN4</t>
  </si>
  <si>
    <t>ASUS PRIME H610M-K D4 12/13.gen LGA1700</t>
  </si>
  <si>
    <t>ASUS TUF GAMING B660M-PLUS D4 12/13.gen LGA1700</t>
  </si>
  <si>
    <t>ASUS PRIME B660M-K D4 12/13.gen LGA1700</t>
  </si>
  <si>
    <t>Tel: 70/318-8894</t>
  </si>
  <si>
    <t>Intel Core i3-13100F 3,4GHz 12MB LGA1700</t>
  </si>
  <si>
    <t>GIGABYTE H510M S2H V3 LGA1200 10/11.gen LGA1200</t>
  </si>
  <si>
    <t>Be quiet! DARK ROCK Pro4</t>
  </si>
  <si>
    <t>ASUS ROG STRIX LC II 280 ARGB CPU Water Cooler</t>
  </si>
  <si>
    <t>ASUS 850W 80+ Gold ROG Strix ATX táp</t>
  </si>
  <si>
    <t>AOC 24E3UM</t>
  </si>
  <si>
    <t>AEROCOOL Cylon Mini RGB, Delta G-BK-v1 Window Black (táp nélkül)</t>
  </si>
  <si>
    <t>ASUS ROG Strix LC II 360 ARGB Black CPU Water Cooler</t>
  </si>
  <si>
    <t>CHIEFTEC GS-01B-OP Gaming Hunter Tempered Glass Black (táp nélkül)</t>
  </si>
  <si>
    <t>Cooler Master MasterLiquid ML240R RGB (addressable) CPU Water Cooler</t>
  </si>
  <si>
    <t>Cooler Master MasterLiquid 360L Core ARGB Black CPU Water Cooler</t>
  </si>
  <si>
    <t>GEMBIRD Fornax 960R Window Black (táp nélkül)</t>
  </si>
  <si>
    <t>CORSAIR 850W RM850X 80+ GOLD moduláris ATX táp</t>
  </si>
  <si>
    <t>GIGABYTE H610M S2H V2 DDR4 12/13.gen LGA1700</t>
  </si>
  <si>
    <t>MSI B760 GAMING PLUS WIFI 12/13.gen LGA1700 (DDR5!!!)</t>
  </si>
  <si>
    <t>ARCTIC Freezer 34 eSports DUO White/Red</t>
  </si>
  <si>
    <t>Összeszerelés; BIOS frissítés; Installálás I.</t>
  </si>
  <si>
    <t>ARCTIC Liquid Freezer II 240 CPU Water Cooler</t>
  </si>
  <si>
    <t>ARCTIC Liquid Freezer II 360 A-RGB CPU Water Cooler</t>
  </si>
  <si>
    <t>KINGSTON 64GB/3200MHz DDR4 KIT2 Hyperx Fury Beast (KF432C16BBK2/64)</t>
  </si>
  <si>
    <t>ASUS DUAL-RTX4060-O8G</t>
  </si>
  <si>
    <t>ASUS TUF-RTX4060TI-O8G-GAMING</t>
  </si>
  <si>
    <t>ASUS TUF-RTX4070-12G GAMING OC</t>
  </si>
  <si>
    <t>GIGABYTE GT710 2GB DDR5</t>
  </si>
  <si>
    <t>GIGABYTE GT1030 2GB GDDR5</t>
  </si>
  <si>
    <t>GIGABYTE RTX 3060 WINDFORCE OC 12GB GDDR6</t>
  </si>
  <si>
    <t xml:space="preserve">GIGABYTE RTX 3070 GAMING OC 8GB GDDR6 2.0 (LHR) </t>
  </si>
  <si>
    <t>GIGABYTE RTX 4060 WINDFORCE OC 8GB GDDR6</t>
  </si>
  <si>
    <t>GIGABYTE RTX 4060 TI GAMING OC 8GB GDDR6</t>
  </si>
  <si>
    <t>GIGABYTE RTX 4070 TI GAMING OC 12GB GDDR6</t>
  </si>
  <si>
    <t>MSI RTX 4060 VENTUS 2X BLACK 8GB GDDR6 OC</t>
  </si>
  <si>
    <t>ASUS DUAL-RX6750XT-O12G</t>
  </si>
  <si>
    <t>GIGABYTE AORUS WATERFORCE X 360</t>
  </si>
  <si>
    <t>CHIEFTEC 500W 80+ Value OEM ATX táp</t>
  </si>
  <si>
    <t>Cooler Master 800W 80+ Gold G800 ATX táp</t>
  </si>
  <si>
    <t>FSP 750W 80+ Gold Hydro GSM Lite Pro ATX táp</t>
  </si>
  <si>
    <t>CHIEFTEC 850W 80+ Bronze Proton ATX táp</t>
  </si>
  <si>
    <t>FSP 450W 80+ Hyper Pro OEM ATX táp</t>
  </si>
  <si>
    <t>FSP 850W 80+ Gold Hydro GT Pro ATX3.0 ATX táp</t>
  </si>
  <si>
    <t>FSP 1000W 80+ Gold Hydro GT Pro ATX3.0 ATX táp</t>
  </si>
  <si>
    <t>FSP 850W 80+ Platinum Hydro PTM Pro ATX táp</t>
  </si>
  <si>
    <t>FSP 1200W 80+ Platinum Hydro PTM X PRO ATX3.0 ATX táp</t>
  </si>
  <si>
    <t>GENIUS KM200 billentyűzet + egér</t>
  </si>
  <si>
    <t>KOLINK USB billentyűzet + opt.egér</t>
  </si>
  <si>
    <t>LG 27" 27GN95R-B IPS LED</t>
  </si>
  <si>
    <t>GENIUS SP-HF1800A II Black 2.0 50W</t>
  </si>
  <si>
    <t>Nyitva: H-P: 10-16h</t>
  </si>
  <si>
    <t>TN2</t>
  </si>
  <si>
    <t>Toshiba 1TB 7200rpm SATA-600 64MB P300 HDWD110UZSVA</t>
  </si>
  <si>
    <t>GIGABYTE GTX 1650 OC 4GB GDDR6</t>
  </si>
  <si>
    <t>GIGABYTE RTX 4060 TI GAMING OC 16GB GDDR6</t>
  </si>
  <si>
    <t>GIGABYTE RTX 4070 GAMING OC 12GB GDDR6</t>
  </si>
  <si>
    <t>MSI RTX 4060 TI GAMING X 16G</t>
  </si>
  <si>
    <t>TN8</t>
  </si>
  <si>
    <t>FSP 550W 80+ Bronze Hexa 85+ Pro  ATX táp</t>
  </si>
  <si>
    <t>FSP 650W 80+ Bronze Hexa 85+ Pro ATX táp</t>
  </si>
  <si>
    <t>CHIEFTEC 600W 80+ Bronze Element ATX táp</t>
  </si>
  <si>
    <t>Cooler Master Elite V4 600W ATX táp</t>
  </si>
  <si>
    <t>Cooler Master 600W 80+ Gold G600 ATX táp</t>
  </si>
  <si>
    <t>GIGABYTE AORUS WATERFORCE 240</t>
  </si>
  <si>
    <t>AMD Ryzen 7 5800X3D 3,4GHz AM4 BOX  (Ventilátor nélküli)</t>
  </si>
  <si>
    <t>CHIEFTEC MESH CQ-01B-U3-OP Black (táp nélkül)</t>
  </si>
  <si>
    <t>AMD Ryzen 5 7600 3,8GHz AM5 BOX (Ventilátor nélkül)</t>
  </si>
  <si>
    <t xml:space="preserve">Fizetésnél kérje az ingyenes adattörlő kódot adatainak biztonsága érdekében!  A Kormány döntése alapján a kereskedő minden tartós adathordozó vásárlásakor köteles ingyenes adattörlő kódot biztosítani. További információk a Nemzeti Média- és Hírközlési Hatóság honlapján: https://nmhh.hu/veglegestorles </t>
  </si>
  <si>
    <r>
      <t xml:space="preserve">A vastagon szedett árak a fizetendő bruttó árak ! Szállítási határidő, a megrendeléstől számítva </t>
    </r>
    <r>
      <rPr>
        <b/>
        <sz val="8"/>
        <color indexed="30"/>
        <rFont val="Arial"/>
        <family val="2"/>
      </rPr>
      <t>1–5 munkanap</t>
    </r>
    <r>
      <rPr>
        <b/>
        <sz val="8"/>
        <rFont val="Arial"/>
        <family val="2"/>
      </rPr>
      <t>. Az összeállítások igény szerint módosíthatók!</t>
    </r>
  </si>
  <si>
    <r>
      <t xml:space="preserve">A vastagon szedett árak a fizetendő bruttó árak ! Szállítási határidő, a megrendeléstől számítva </t>
    </r>
    <r>
      <rPr>
        <b/>
        <sz val="7"/>
        <color indexed="30"/>
        <rFont val="Arial"/>
        <family val="2"/>
      </rPr>
      <t>1–2 munkanap.</t>
    </r>
  </si>
  <si>
    <t>DARKFlash DK100 (táp nélkül)</t>
  </si>
  <si>
    <t>AEROCOOL CS-103,104 Black  (táp nélkül)</t>
  </si>
  <si>
    <t>AOC 27E3UM</t>
  </si>
  <si>
    <t>Microsoft Office Professional Plus 2019 - Online aktiválás elktronikus termékkulcs (e-mail)</t>
  </si>
  <si>
    <t>Microsoft Office Professional Plus 2021 - Online aktiválás elktronikus termékkulcs (e-mail)</t>
  </si>
  <si>
    <t xml:space="preserve">Microsoft Office 2021 Home &amp; Business 1 Felhasználó HUN </t>
  </si>
  <si>
    <t xml:space="preserve">Microsoft Office 365 Home Premium 5 Felhasználó 1 Év HUN Online Licenc </t>
  </si>
  <si>
    <t>Samsung 22" LF22T450FQRXEN IPS LED</t>
  </si>
  <si>
    <t>Samsung 23,5" LC24F390FHRXEN LED Curved</t>
  </si>
  <si>
    <t>COOLER MASTER MB320L ARGB with Controller Tempered Glass Black  (táp nélkül)</t>
  </si>
  <si>
    <t>Samsung 24" F24T452FQR IPS LED</t>
  </si>
  <si>
    <t>Samsung 27" LF27T450FQRXEN IPS LED</t>
  </si>
  <si>
    <t>GEMBIRD Fornax K120 Black (táp nélkül)</t>
  </si>
  <si>
    <t>FSP 1000W 80+ Platinum Hydro PTM Pro ATX3.0 táp</t>
  </si>
  <si>
    <t>ZALMAN T8, S3 Black (táp nélkül)</t>
  </si>
  <si>
    <t>JN1</t>
  </si>
  <si>
    <t>JN2</t>
  </si>
  <si>
    <t>JN3</t>
  </si>
  <si>
    <t>JN4</t>
  </si>
  <si>
    <t>JN5</t>
  </si>
  <si>
    <t>JN6</t>
  </si>
  <si>
    <t>JN7</t>
  </si>
  <si>
    <t>JN8</t>
  </si>
  <si>
    <t>JN9</t>
  </si>
  <si>
    <t>JN10</t>
  </si>
  <si>
    <t>JN11</t>
  </si>
  <si>
    <t>JN12</t>
  </si>
  <si>
    <t>JN13</t>
  </si>
  <si>
    <t>JN14</t>
  </si>
  <si>
    <t>JN15</t>
  </si>
  <si>
    <t>JN16</t>
  </si>
  <si>
    <t>JN17</t>
  </si>
  <si>
    <t>JN18</t>
  </si>
  <si>
    <t>AMD Ryzen 5 4600G 4.1GHz/6C Radeon Graphics AM4</t>
  </si>
  <si>
    <t>AMD Ryzen 9 7900X3D 4,4GHz AM5 BOX (Ventilátor nélkül)</t>
  </si>
  <si>
    <t>AMD Ryzen 5 4500 3,6GHz/6C AM4</t>
  </si>
  <si>
    <t>AMD Ryzen 5 7600X 4,7GHz AM5 BOX (Ventilátor nélkül)</t>
  </si>
  <si>
    <t>AMD Ryzen 7 7700 4,5GHz AM5 BOX (Ventilátor nélkül)</t>
  </si>
  <si>
    <t>AMD Ryzen 7 7700X 3,8GHz AM5 BOX (Ventilátor nélkül)</t>
  </si>
  <si>
    <t>AMD Ryzen 9 7900X 4,7GHz AM5 BOX (Ventilátor nélkül)</t>
  </si>
  <si>
    <t>AMD Ryzen 9 7950X3D 4,2GHz AM5 BOX (Ventilátor nélkül)</t>
  </si>
  <si>
    <t>Intel Core i5-11600KF 3.9GHz 12MB LGA1200 (vent.nélkül)</t>
  </si>
  <si>
    <t>Intel Core i5-12600KF 3,7GHz 20MB LGA1700 (vent.nélkül)</t>
  </si>
  <si>
    <t>Intel Core i5-13600KF 3,5GHz 24MB LGA1700 (vent.nélkül)</t>
  </si>
  <si>
    <t xml:space="preserve">ASUS ROG STRIX B660-F GAMING WIFI 12/13.gen LGA1700 (DDR5 !!!) </t>
  </si>
  <si>
    <t>ASUS TUF GAMING Z690-PLUS D4 12/13.gen LGA1700 (DDR5!!!)</t>
  </si>
  <si>
    <t>SSD 240GB KINGSTON A400 / SiliconPower SATA III 2,5"</t>
  </si>
  <si>
    <t>SSD 480GB KINGSTON A400 / SiliconPower SATA III 2,5"</t>
  </si>
  <si>
    <t>SSD 960GB KINGSTON A400 / SiliconPower SATA III 2,5"</t>
  </si>
  <si>
    <t>ARCTIC Freezer 7X</t>
  </si>
  <si>
    <t>ASUS DUAL-RTX3060-O12G-V2 (LHR)</t>
  </si>
  <si>
    <t>LC Power 650W 80+ Gold Super Silent Modular ATX táp</t>
  </si>
  <si>
    <t>CHIEFTEC 700W 80+ Bronze Eco ATX táp</t>
  </si>
  <si>
    <t>Cooler Master Elite V4 500W ATX táp</t>
  </si>
  <si>
    <t>DeepCool LE500 Marrs CPU Cooler</t>
  </si>
  <si>
    <t xml:space="preserve">DeepCool LE720 CPU Water Cooler </t>
  </si>
  <si>
    <t>DeepCool LS720 A-RGB CPU Cooler White</t>
  </si>
  <si>
    <t>NZXT H5 Flow Tempered Glass Black</t>
  </si>
  <si>
    <t>WD 8TB 5640rpm SATA-600 128MB Red Plus WD80EFZZ 3év gar.</t>
  </si>
  <si>
    <t>SSD 1TB SATA III 2,5" CRUCIAL MX500 CT1000MX500SSD1</t>
  </si>
  <si>
    <t>WD 1TB SATA3 64MB *5400 WD11PURZ PURPLE 3év gar.</t>
  </si>
  <si>
    <t>WD 2TB 7200rpm SATA-600 256MB Blue WD20EZBX 2év gar.</t>
  </si>
  <si>
    <t>WD 2TB 5400rpm SATA-600 64MB Purple WD23PURZ PURPLE 3év gar.</t>
  </si>
  <si>
    <t>WD 4TB 5400rpm SATA-600 256MB Red WD40EFAX 3év gar.</t>
  </si>
  <si>
    <t>WD 4TB 5400rpm SATA-600 256MB Purple WD43PURZ PURPLE 3év gar.</t>
  </si>
  <si>
    <t>WD 6TB 5400rpm SATA-600 256MB Purple WD64PURZ PURPLE 3év gar.</t>
  </si>
  <si>
    <t>SSD SAMSUNG 500GB 2,5" SATA3 870 Evo</t>
  </si>
  <si>
    <t>WD 10TB 7200rpm SATA-600 256MB Red Plus WD101EFBX 3év gar.</t>
  </si>
  <si>
    <t>WD 12TB 7200rpm SATA-600 256MB Red Plus WD120EFBX 3év gar.</t>
  </si>
  <si>
    <t>LG GH24NSD5 DVD-Writer Black OEM</t>
  </si>
  <si>
    <t>SAPPHIRE Radeon RX6400 4GB GDDR6 Pulse</t>
  </si>
  <si>
    <t>SAPPHIRE Radeon RX6500XT 4GB DDR6 Pulse</t>
  </si>
  <si>
    <t xml:space="preserve">SAPPHIRE Radeon RX6600 8GB DDR6 Pulse </t>
  </si>
  <si>
    <t xml:space="preserve">SAPPHIRE Radeon RX7900 XTX 24GB DDR6 Nitro+ Gaming OC VAPOR-X </t>
  </si>
  <si>
    <t xml:space="preserve">Zotac GeForce RTX4060 Ti 16GB DDR6 AMP SPIDER-MAN: Across the Spider-Verse Bundle </t>
  </si>
  <si>
    <t>ASRock Radeon RX6600 Challenger D 8GB 2 év garancia</t>
  </si>
  <si>
    <t xml:space="preserve">ASRock Radeon RX7900 XT Phantom Gaming 20GB OC </t>
  </si>
  <si>
    <t>ASRock Radeon RX7900 XTX Phantom Gaming 24GB OC</t>
  </si>
  <si>
    <t>SAPPHIRE Radeon RX7600 8GB Pulse Gaming OC</t>
  </si>
  <si>
    <t>ASUS DUAL-RTX3050-O8G-V2</t>
  </si>
  <si>
    <t>G.SKILL 16GB 3200MHz DDR4 KIT2 Aegis, Ripjaws</t>
  </si>
  <si>
    <t xml:space="preserve">G.SKILL 16GB 3600MHz DDR4 KIT2 TridentZ RGB </t>
  </si>
  <si>
    <t>ASRock B550M PHANTOM GAMING 4 AM4</t>
  </si>
  <si>
    <t>G.SKILL 32GB 3200MHz DDR4 KIT2 Aegis, Ripjaws</t>
  </si>
  <si>
    <t xml:space="preserve">G.SKILL 32GB 3600MHz DDR4 KIT2 Trident Z RGB </t>
  </si>
  <si>
    <t>G.SKILL 8GB 3200MHz DDR4 Aegis</t>
  </si>
  <si>
    <t>G.SKILL 16GB 3200MHz DDR4 Aegis</t>
  </si>
  <si>
    <t>G.SKILL 64GB 3200MHz DDR4 KIT2 RipjawsV BLACK</t>
  </si>
  <si>
    <t xml:space="preserve">G.SKILL 64GB 3600MHz DDR4 KIT2 Trident Z RGB </t>
  </si>
  <si>
    <t>MSI MAG B650 TOMAHAWK WIFI AM5 (DDR5!!!)</t>
  </si>
  <si>
    <t>MSI MAG B660M BAZOOKA LGA1700</t>
  </si>
  <si>
    <t>JN19</t>
  </si>
  <si>
    <t>A-Data 8GB DDR4 3200MHz Premier</t>
  </si>
  <si>
    <t>A-Data 16GB DDR4 3200MHz Premier</t>
  </si>
  <si>
    <t>JN20</t>
  </si>
  <si>
    <t>Dell Latitude 7290: A- CPU: Core i5-8350U - 3.60 GHz RAM: 8 GB DDR4 HDD: 256 GB SSD LCD: 12.5" - 1366x768 pixel VGA: HD Graphics 620</t>
  </si>
  <si>
    <t>Intel Core i7-14700KF 3,4GHz 33MB LGA1700 BOX (vent.nélkül)</t>
  </si>
  <si>
    <t>Fractal Design Focus 2 RGB FD-C-FOC2A-04 (táp nélkül)</t>
  </si>
  <si>
    <t>Intel Core i9-13900KF 3,0GHz 36MB LGA1700 (vent.nélkül)</t>
  </si>
  <si>
    <t>Intel Core i3-14100F 3,5GHz 24MB LGA1700</t>
  </si>
  <si>
    <t>Intel Core i9-14900KF 3,2GHz 36MB LGA1700 BOX (vent.nélkül)</t>
  </si>
  <si>
    <t>JN21</t>
  </si>
  <si>
    <t>LOGITECH M171 Wireless Mouse</t>
  </si>
  <si>
    <t>LOGITECH M185 Wireless Mouse</t>
  </si>
  <si>
    <t>LOGITECH M190 Wireless Mouse</t>
  </si>
  <si>
    <t>LOGITECH M705 Marathon wireless Mouse</t>
  </si>
  <si>
    <t>JN22</t>
  </si>
  <si>
    <t>JN23</t>
  </si>
  <si>
    <t>JN24</t>
  </si>
  <si>
    <t>JN25</t>
  </si>
  <si>
    <t>HP ZBook 15 G3 CPU: Core i7-6820HQ - 3.60 GHz RAM: 16 GB DDR4 HDD: 256 GB SSD LCD: 15.6" - 1920x1080 pixel VGA: Quadro M1000M - 2GB GDDR5</t>
  </si>
  <si>
    <t>ASUS PRIME H510M-K R2.0 10/11.gen LGA1200</t>
  </si>
  <si>
    <t>AMD Ryzen 5 5600X 3.7GHz/6C AM4</t>
  </si>
  <si>
    <t>Intel Core i7-12700KF 3,6GHz 25MB LGA1700 (vent.nélkül)</t>
  </si>
  <si>
    <t>Toshiba 2TB 7200rpm SATA-600 64MB P300 HDWD320UZSVA</t>
  </si>
  <si>
    <t>Toshiba 4TB 7200rpm SATA-600 256MB N300 HDWG440UZSVA</t>
  </si>
  <si>
    <t>MS WIN11 PRO OEM 32/64bit elktronikus termékkulcs (e-mail)</t>
  </si>
  <si>
    <t>SSD 2TB SATA III 2,5" CRUCIAL MX500 CT2000MX500SSD1</t>
  </si>
  <si>
    <t>Toshiba 6TB 7200rpm SATA-600 256MB N300 HDWG460UZSVA</t>
  </si>
  <si>
    <t>Toshiba 10TB 7200rpm SATA-600 256MB S300 Pro HDWT31AUZSVA</t>
  </si>
  <si>
    <t>Toshiba 16TB 7200rpm SATA-600 512MB N300 HDWG31GUZSVA</t>
  </si>
  <si>
    <t>ASUS DUAL-RX7600-O8G-V2</t>
  </si>
  <si>
    <t>SSD SAMSUNG 250GB M.2 2280 NVMe 980 Basic</t>
  </si>
  <si>
    <t>WD 16TB 7200rpm SATA-600 512MB Gold WD161KRYZ 5év gar.</t>
  </si>
  <si>
    <t>Intel Core i9-12900KF 3,2GHz 30MB LGA1700 (vent.nélkül)</t>
  </si>
  <si>
    <t>Intel Core i5-14400F 2,5GHz 20MB LGA1700</t>
  </si>
  <si>
    <t>Intel Core i5-14600KF 3,5GHz 12MB LGA1700 (vent.nélkül)</t>
  </si>
  <si>
    <t>Zotac GeForce RTX4060 8GB DDR6 Twin Edge OC (LHR)</t>
  </si>
  <si>
    <t xml:space="preserve">ASUS TUF-RTX4090-O24G-OG-GAMING </t>
  </si>
  <si>
    <t>MSI RTX 3060 VENTUS 2X 8G OC</t>
  </si>
  <si>
    <t>MSI RTX 4060 TI VENTUS 2X BLACK 8G OC</t>
  </si>
  <si>
    <t>Zotac GeForce RTX3060 12GB DDR6 Twin Edge OC</t>
  </si>
  <si>
    <t>ASUS Vivobook Pro 17 GAMER Notebook 17" FULLHD 1920x1080 / i7-8550U / 16GB DDR4 / 128GB SSD + 1TB HDD / GTX 1050 2GB + UHD60 / WebCam / 2h+ AKKU / "A-"</t>
  </si>
  <si>
    <t>2-4 munkanapon belül elvihető -előrendeléses- "A/A-" osztályú modellek:</t>
  </si>
  <si>
    <t>TN11</t>
  </si>
  <si>
    <t>HP 250 G5 15,6" HD 1366x768 / Intel N3060 1,6GHz / 4GB DDR3 / Samsung 128GB SSD / DVD-RW / Intel HD / WebCam / ÚJ akku !! / 3hó gar.</t>
  </si>
  <si>
    <t>DELL Latitude 7490: A- PU: Core™ i7-8650U - 4.20 GHz RAM: 8 GB DDR4 HDD: 1024 GB SSD LCD: 14" - 1920x1080 pixel VGA: HD Graphics 620</t>
  </si>
  <si>
    <t>Intel Pentium Gold G6405 4,1GHz 4MB LGA1200</t>
  </si>
  <si>
    <t>Intel Core i9-11900KF 3,5GHz 16MB LGA1200 (vent.nélkül)</t>
  </si>
  <si>
    <t>Intel Core i7-13700K 3,4GHz 30MB LGA1700 (vent.nélkül)</t>
  </si>
  <si>
    <t>G.SKILL 32GB DDR4 4400MHz Kit(2x16GB) Ripjaws V Black</t>
  </si>
  <si>
    <t>AMD Ryzen 5 8500G 3,5GHz AM5 BOX (Ventilátor nélkül)</t>
  </si>
  <si>
    <t>AMD Ryzen 5 8600G 4,3GHz AM5 BOX (Ventilátor nélkül)</t>
  </si>
  <si>
    <t>AMD Ryzen 7 8700G 4,2GHz AM5 BOX (Ventilátor nélkül)</t>
  </si>
  <si>
    <t>MSI B450M-A PRO MAX II AM4</t>
  </si>
  <si>
    <t>ASRock B650M-H/M.2+ AM5 (DDR5)</t>
  </si>
  <si>
    <t>ASUS TUF GAMING B550M-PLUS AM4</t>
  </si>
  <si>
    <t>ASUS TUF GAMING B650M-PLUS WIFI AM5 (DDR5)</t>
  </si>
  <si>
    <t>ASRock X670E TAICHI AM5 (DDR5)</t>
  </si>
  <si>
    <t>ASUS TUF GAMING A520M-PLUS II AM4</t>
  </si>
  <si>
    <t>ASUS TUF GAMING A620M-PLUS AM5 (DDR5)</t>
  </si>
  <si>
    <t>GIGABYTE A520M K V2 AM4</t>
  </si>
  <si>
    <t>GIGABYTE B650M GAMING X AX AM5 (DDR5)</t>
  </si>
  <si>
    <t>HP ProBook 640 G2: A- CPU: Core i5-6300U - 2.40 GHz RAM: 8 GB DDR4 HDD: 256 GB SSD LCD: 14" - 1366x768 pixel VGA: HD Graphics 520</t>
  </si>
  <si>
    <t>HP EliteBook 840 G2: A- CPU: Core i7-5600U - max 3.20 GHz RAM: 8 GB DDR3 HDD: 256 GB SSD + 1TB HDD LCD: 14" - 1600x900 pixel VGA: Intel HD Graphics</t>
  </si>
  <si>
    <t>LENOVO IdeaPad MIIX 700-12ISK CPU: Core m7-6Y75 - 1.20 GHz RAM: 8 GB DDR3 HDD: 256 GB SSD LCD: 11.9" - 2160x1440 pixel VGA: HD Graphics 515</t>
  </si>
  <si>
    <t>LENOVO ThinkPad X270: A- CPU: Core i7-7600U - max 3.90 GHz RAM: 8 GB DDR4 HDD: 256 GB SSD LCD: 12.5" - 1920x1080 pixel VGA: HD Graphics 620</t>
  </si>
  <si>
    <t>LENOVO ThinkPad T560: A- CPU: Core i5-6300U - 2.40 GHz RAM: 8 GB DDR3 HDD: 256 GB SSD LCD: 15.6" - 1366x768 pixel VGA: HD Graphics 520</t>
  </si>
  <si>
    <t>JN26</t>
  </si>
  <si>
    <t>LENOVO T480: A- CPU: Core i5-8350U - 3.60 GHz RAM: 8 GB DDR4 HDD: 512 GB SSD LCD: 14" - 1920x1080 pixel VGA: HD Graphics 620</t>
  </si>
  <si>
    <t>JN27</t>
  </si>
  <si>
    <t>JN28</t>
  </si>
  <si>
    <t>JN29</t>
  </si>
  <si>
    <t>LENOVO T480: A- CPU: Core i5-8350U - 3.60 GHz RAM: 16 GB DDR4 HDD:  512 GB SSD LCD: 14" - 1920x1080 pixel VGA: HD Graphics 620</t>
  </si>
  <si>
    <t>JN30</t>
  </si>
  <si>
    <t>JN31</t>
  </si>
  <si>
    <t>JN32</t>
  </si>
  <si>
    <t>JN33</t>
  </si>
  <si>
    <t>JN34</t>
  </si>
  <si>
    <t>JN35</t>
  </si>
  <si>
    <t>JN36</t>
  </si>
  <si>
    <t>JN37</t>
  </si>
  <si>
    <t>JN38</t>
  </si>
  <si>
    <t>nBase 650W N650-PRO ATX táp</t>
  </si>
  <si>
    <t>DeppCool Matrexx 55 V3 Black (táp nélkül)</t>
  </si>
  <si>
    <t>WD 1TB SATA3 64MB *7200 WD10EZEX BLUE 2év gar.</t>
  </si>
  <si>
    <t>DeepCool CC560 RGB Tempered Glass Black (táp nélkül)</t>
  </si>
  <si>
    <t>SSD 4TB SATA III 2,5" CRUCIAL MX500 CT4000MX500SSD1</t>
  </si>
  <si>
    <t>Toshiba 8TB 7200rpm SATA-600 256MB N300 HDWG480UZSVA</t>
  </si>
  <si>
    <t>ASUS DUAL-RX7600XT-O16G</t>
  </si>
  <si>
    <t>DeepCool 500W 80+ White PF500 ATX táp</t>
  </si>
  <si>
    <t>DeepCool 600W 80+ White PF600 ATX táp</t>
  </si>
  <si>
    <t>SSD SAMSUNG 1TB 2,5" SATA3 870 Evo</t>
  </si>
  <si>
    <t>DeepCool Matrexx 30 Window Black (táp nélkül)</t>
  </si>
  <si>
    <t>DeepCool 700W 80+ White PF700D</t>
  </si>
  <si>
    <t>DeepCool CC560 WH Tempered Glass White (táp nélkül)</t>
  </si>
  <si>
    <t>DeepCool 850W 80+ Gold PM850D</t>
  </si>
  <si>
    <t>SSD 1TB SAMSUNG 980 PRO M.2 PCIe 4.0 with Heatskin</t>
  </si>
  <si>
    <t>SSD 2TB SAMSUNG 980 PRO M.2 PCIe 4.0 with Heatskin</t>
  </si>
  <si>
    <t>HP 650 G1 15,6" HD 1366x768 / Intel i5-4310M 2,7GHz / 8GB DDR3 / 120GB SSD / DVD-RW / Intel HD4600 + Radeon HD8500M / WebCam / 2h+ akku / WIN COA / 6hó gar.  / "A-"</t>
  </si>
  <si>
    <t>TN12</t>
  </si>
  <si>
    <t>LENOVO Thinkpad T580 15.6" FullHD IPS 1920x1080 / Intel I5-8350U 2,4GHz / 8GB DDR4 / Intel 180GB SSD / Intel UHD620 / 2h+ akku / WIN COA / 6hó gar. "A-"</t>
  </si>
  <si>
    <t>ASUS TUF Gaming GT501 Tempered Glass Black (táp nélkül)</t>
  </si>
  <si>
    <t>DELL Latitude E5570: A- CPU: i5-6300HQ - max 3.20 GHz RAM: 8 GB DDR4 HDD: 256 GB SSD LCD: 15.6" - 1920x1080 pixel VGA: HD Graphics 530</t>
  </si>
  <si>
    <t>DELL Latitude 7290 A-  12.5" - HD 1366x768 / Core i5-8350U 1.70 GHz / 8 GB DDR4 / Hynix 256GB SSD / Intel UHD Graphics 620  / WebCam / 2h+ akku / WIN COA / 6hó gar.</t>
  </si>
  <si>
    <t>Érkezőben!</t>
  </si>
  <si>
    <t>DELL Latitude 5300 A-  13.3" - FullHD 1920x1080 / Core i5-8265U 1.60 GHz / 8 GB DDR4 / Samsung 256GB SSD / Intel UHD Graphics 620  / WebCam / 2h+ akku / WIN COA / 6hó gar.</t>
  </si>
  <si>
    <t>DELL XPS 13 9350 Touch: A- 13.3" - 3200x1800 / Core i7-6500U- 2.50 GHz / 16 GB DDR3 / Samsung 512GB NVMe SSD / Intel HD Graphics 520  / WebCam / 2h+ akku / WIN COA / 6hó gar.</t>
  </si>
  <si>
    <t>Most érkezett!</t>
  </si>
  <si>
    <t>LENOVO L540  15.6" HD 1366x768 / Core i5-4200M 2.50GHz / 8 GB DDR3 / 240 GB SSD / DVD-RW / Intel HD 4600  / NO WebCam / 2h+ akku / WIN COA / 6hó gar.</t>
  </si>
  <si>
    <t>GIGABYTE B760M DS3H 12/13/14.gen LGA1700</t>
  </si>
  <si>
    <t>GIGABYTE Z790 GAMING X AX LGA1700 12/13/14.gen (DDR5!!!)</t>
  </si>
  <si>
    <t>ASRock B760M-HDV/M.2 12/13/14.gen LGA1700 (DDR5!!!)</t>
  </si>
  <si>
    <t>ASRock Z790 RIPTIDE WIFI 12/13/14.gen LGA1700 (DDR5!!!)</t>
  </si>
  <si>
    <t>ASUS PRIME Z790M-PLUS 12/13/14.gen LGA1700 (DDR5!!!)</t>
  </si>
  <si>
    <t>Intel Core i3-13100 3,4GHz 12MB LGA1700</t>
  </si>
  <si>
    <t>GIGABYTE B760M GAMING X AX 12/13/14.gen LGA1700 (DDR5!!!)</t>
  </si>
  <si>
    <t>MSI MAG B760 TOMAHAWK WIFI 12/13/14.gen LGA1700 (DDR5!!!)</t>
  </si>
  <si>
    <t>MSI MAG Z790 TOMAHAWK MAX WIFI 12/13/14.gen LGA1700 (DDR5!!!)</t>
  </si>
  <si>
    <t>DELL Latitude 5580: A- CPU: Core i5-7300U - 2.60 GHz RAM: 8 GB DDR4 HDD: 256 GB SSD LCD: 15.6" - 1920x1080 pixel VGA: HD Graphics 630</t>
  </si>
  <si>
    <t>Dell Latitude 7390: A- CPU: Core i5-8350U - 3.60 GHz RAM: 8 GB DDR4 HDD: 256 GB SSD LCD: 13" - 1920x1080 pixel VGA: HD Graphics 620</t>
  </si>
  <si>
    <t>HP EliteBook 840 G6: A- CPU: Core i5-8365U - 1.60 GHz RAM: 16 GB DDR4 HDD: 256 GB SSD LCD: 14" - 1920x1080 pixel VGA: HD Graphics 620</t>
  </si>
  <si>
    <t>JN39</t>
  </si>
  <si>
    <t>Corsair 16GB 5200MHz KIT2 Vengeance DDR5</t>
  </si>
  <si>
    <t>Corsair 32GB 5200MHz KIT2 Vengeance DDR5</t>
  </si>
  <si>
    <t>Corsair 64GB 5200MHz KIT2 Vengeance DDR5</t>
  </si>
  <si>
    <t>ASUS PRIME B760M-K 12/13/14.gen LGA1700 (DDR5!!!)</t>
  </si>
  <si>
    <t>MSI A520M-A PRO AM4</t>
  </si>
  <si>
    <t>ASRock H510M-HDV/M.2 SE 10/11.gen LGA1200</t>
  </si>
  <si>
    <t>ASUS TUF GAMING B760M-PLUS WIFI II 12/13/14.gen LGA1700 (DDR5!!!)</t>
  </si>
  <si>
    <t>ASUS ROG STRIX  Z790-A GAMING WIFI II 12/13/14.gen LGA1700 (DDR5!!!)</t>
  </si>
  <si>
    <t>ASRock B650M PG LIGHTNING WIFI AM5 (DDR5)</t>
  </si>
  <si>
    <t>GIGABYTE B550 AORUS ELITE V2 AM4</t>
  </si>
  <si>
    <t>GIGABYTE A620M GAMING X AM5 (DDR5)</t>
  </si>
  <si>
    <t>GIGABYTE B650 GAMING X AX V2 AM5 (DDR5)</t>
  </si>
  <si>
    <t>MSI MAG B550 TOMAHAWK MAX WIFI AM4</t>
  </si>
  <si>
    <t>GIGABYTE B760M AORUS ELITE X AX 12/13/14.gen LGA1700 (DDR5!!!)</t>
  </si>
  <si>
    <t>MSI MPG Z790 EDGE TI MAX WIFI 12/13/14.gen LGA1700 (DDR5!!!)</t>
  </si>
  <si>
    <t>LENOVO Thinkpad P50 15.6" FULLHD IPS matt 1920x1080 / Intel I7-6820HQ / 16GB DDR4 / Intel HD530 + nVidia Quadro M1000M 2GB GDDR5 / 2h+ akku / WIN COA / 6hó gar. "A"
SAMSUNG 256GB SSD … 149.900Ft</t>
  </si>
  <si>
    <t>LENOVO ThinkPad X250: A- CPU: Core i5-5200U - 2.20 GHz RAM: 8 GB DDR3 HDD: 256 GB SSD LCD: 12.5" - 1366x768 pixel VGA: HD Graphics 5500</t>
  </si>
  <si>
    <t>LENOVO ThinkPad X260: A- CPU: Core i5-6300U - 2.40 GHz RAM: 8 GB DDR4 HDD: 256 GB SSD LCD: 12.5" - 1366x768 pixel VGA: HD Graphics 520</t>
  </si>
  <si>
    <t>HP EliteBook 820 G3: A- CPU: Core i5-6300U - 2.40 GHz RAM: 8 GB DDR4 HDD: 256 GB SSD LCD: 12.5" - 1366x768 pixel VGA: HD Graphics 520</t>
  </si>
  <si>
    <t>DELL Latitude E5470: A- CPU: Core i5-6300U - 2.40 GHz RAM: 8 GB DDR4 HDD: 256 GB SSD LCD: 14" - 1366x768 pixel VGA: HD Graphics 520</t>
  </si>
  <si>
    <t>HP ProBook 650 G2: A- CPU: Core i5-6300U - 2.40 GHz RAM: 8 GB DDR4 HDD: 256 GB SSD LCD: 15.6" - 1920x1080 pixel VGA: HD Graphics 520</t>
  </si>
  <si>
    <t>HP ProBook 440 G4: A- CPU: Core i5-7200U - max 3.10 GHz RAM:  8 GB DDR4 HDD: 240 GB SSD LCD: 14" - 1920x1080 pixel VGA: HD Graphics 620</t>
  </si>
  <si>
    <t>DELL Latitude 5480: A- CPU: i5-6440HQ - max 3.50 GHz RAM: 8 GB DDR4 HDD: 256 GB SSD LCD: 14" - 1366x768 pixel VGA: HD Graphics 520</t>
  </si>
  <si>
    <t>DELL Latitude 5490: A- CPU: Core i5-7200U - max 3.10 GHz RAM:  8 GB DDR4 HDD: 256 GB SSD LCD: 14" - 1920x1080 pixel VGA: HD Graphics 620</t>
  </si>
  <si>
    <t>DELL Latitude E5570: A- CPU: Core i5-6300U - 2.40 GHz RAM: 8 GB DDR4 HDD: 256 GB SSD LCD: 15.6" - 1366x768 pixel VGA: HD Graphics 520</t>
  </si>
  <si>
    <t>HP EliteBook 850 G3: A- CPU: Core i5-6300U - 2.40 GHz RAM: 16 GB DDR4 HDD: 512 GB SSD LCD: 15.6" - 1920x1080 pixel VGA: HD Graphics 520</t>
  </si>
  <si>
    <t>JN40</t>
  </si>
  <si>
    <t>JN41</t>
  </si>
  <si>
    <t>HP EliteBook x360 830 G6: A- CPU: Core i5-8250U - max 3.40 GHz RAM: 8 GB DDR4 HDD: 256 GB SSD LCD: 13.3" - 1920x1080 pixel VGA: HD Graphics 620</t>
  </si>
  <si>
    <t>JN42</t>
  </si>
  <si>
    <t>HP EliteBook 840 G5: A-  CPU: Core i5-8350U - 3.60 GHz RAM: 16 GB DDR4 HDD: 512 GB SSD LCD: 14" - 1920x1080 pixel VGA: HD Graphics 620</t>
  </si>
  <si>
    <t>JN43</t>
  </si>
  <si>
    <t>JN44</t>
  </si>
  <si>
    <t>Dell Latitude 7390 CPU: Core i5-8350U - 3.60 GHz RAM: 8 GB DDR4 HDD: 256 GB SSD LCD:  13" - 1920x1080 pixel VGA: HD Graphics 620</t>
  </si>
  <si>
    <t>JN45</t>
  </si>
  <si>
    <t>LENOVO ThinkPad X390 Yoga: A- CPU: Core i5-8365U - 1.60 GHz RAM: 8 GB DDR4 HDD: 256 GB SSD LCD: 13.3" - 1920x1080 pixel VGA: HD Graphics 620</t>
  </si>
  <si>
    <t>JN46</t>
  </si>
  <si>
    <t>LENOVO ThinkPad T570 + dokkoló: A- CPU: Core i7-7600U - max 3.90 GHz RAM: 8 GB DDR4 HDD: 256 GB SSD LCD: 15.6" - 1920x1080 pixel VGA: HD Graphics 620</t>
  </si>
  <si>
    <t>JN47</t>
  </si>
  <si>
    <t>LENOVO ThinkPad X380 Yoga: A- PU: Core i5-8350U - 3.60 GHz RAM: 8 GB DDR4 HDD: 256 GB SSD LCD: 13.3" - 1920x1080 pixel VGA: HD Graphics 620</t>
  </si>
  <si>
    <t>JN48</t>
  </si>
  <si>
    <t>JN49</t>
  </si>
  <si>
    <t>JN50</t>
  </si>
  <si>
    <t>LENOVO X1 Yoga 3rd: A- CPU: Core i5-8250U - max 3.40 GHz RAM: 16 GB DDR4 HDD: 256 GB SSD LCD: 14" - 1920x1080 pixel VGA: HD Graphics 620</t>
  </si>
  <si>
    <t>JN51</t>
  </si>
  <si>
    <t>LENOVO ThinkPad T495: A- CPU: AMD Ryzen 5 Pro 3500U - 2.10 GHz RAM: 16 GB DDR4 HDD: 256 GB SSD LCD: 14" - 1920x1080 pixel VGA: Radeon Vega 6</t>
  </si>
  <si>
    <t>JN52</t>
  </si>
  <si>
    <t>HP EliteBook 830 G5: A- CPU: Core™ i7-8650U - 4.20 GHz RAM: 16 GB DDR4 HDD: 256 GB SSD LCD: 13.3" - 1920x1080 pixel VGA: HD Graphics 620</t>
  </si>
  <si>
    <t>JN53</t>
  </si>
  <si>
    <t>HP EliteBook 755 G5 CPU: AMD Ryzen 3 Pro 2300U - 2.00 GHz RAM: 8 GB DDR4 HDD: 256 GB SSD LCD: 15.6" - 1920x1080 pixel VGA: Radeon</t>
  </si>
  <si>
    <t>JN54</t>
  </si>
  <si>
    <t>HP EliteBook 850 G6: A- CPU: Core i5-8265U- 1.60 GHz RAM: 8 GB DDR4 HDD: 256 GB SSD LCD: 15.6" - 1920x1080 pixel VGA: HD Graphics 620</t>
  </si>
  <si>
    <t>JN55</t>
  </si>
  <si>
    <t>LENOVO L380 Touchscreen: A- CPU: Core i5-8350U - 3.60 GHz RAM: 8 GB DDR4 HDD: 512 GB SSD LCD: 13" - 1920x1080 pixel VGA: HD Graphics 620</t>
  </si>
  <si>
    <t>JN56</t>
  </si>
  <si>
    <t>LENOVO L380 Touchscreen: A- CPU: Core i5-8350U - 3.60 GHz RAM: 16 GB DDR4 HDD: 512 GB SSD LCD: 13" - 1920x1080 pixel VGA: HD Graphics 620</t>
  </si>
  <si>
    <t>JN57</t>
  </si>
  <si>
    <t>HP EliteBook 850 G5: A- CPU: Core i5-8350U - 3.60 GHz RAM: 16 GB DDR4 HDD: 512 GB SSD LCD: 15.6" - 1920x1080 pixel VGA: HD Graphics 620</t>
  </si>
  <si>
    <t>JN58</t>
  </si>
  <si>
    <t>JN59</t>
  </si>
  <si>
    <t>HP EliteBook 840 G6 CPU: Core i5-8365U - 1.60 GHz RAM: 8 GB DDR4 HDD: 250 GB SSD LCD: 14" - 1920x1080 pixel VGA: HD Graphics 620</t>
  </si>
  <si>
    <t>JN60</t>
  </si>
  <si>
    <t>LENOVO ThinkPad P43s: A- CPU: Core i7-8665U - max 4.80 GHz RAM: 32 GB DDR4 HDD: 512 GB SSD LCD: 15.6" - 1920x1080 pixel VGA: nVidia Quadro P520</t>
  </si>
  <si>
    <t>JN61</t>
  </si>
  <si>
    <t>HP EliteBook 840 G7 CPU: Core i5-10310U - 1.70 GHz RAM: 16 GB DDR4 HDD: 256 GB SSD LCD: 14" - 1920x1080 pixel VGA: UHD Graphics</t>
  </si>
  <si>
    <t>JN62</t>
  </si>
  <si>
    <t>JN63</t>
  </si>
  <si>
    <t>LENOVO ThinkPad X13 Yoga Gen 1 CPU:  Core i5-10310U - 1.70 GHz RAM: 16 GB DDR4 HDD: 256 GB SSD LCD: 13.3" - 1920x1080 pixel VGA: UHD Graphics</t>
  </si>
  <si>
    <t>LENOVO ThinkPad P52s 15.6" 4K 3840x2160 / CPU: Core™ i7-8650U - 4.20 GHz / 32 GB DDR4 / Intel 512GB SSD / NVIDIA Quadro P500 2GB GDDR5 / 2h+ akku / WIN COA / 6hó gar. "A"</t>
  </si>
  <si>
    <t>TOMILAN „START” PC család:</t>
  </si>
  <si>
    <t>S1</t>
  </si>
  <si>
    <t>S2</t>
  </si>
  <si>
    <t>S3</t>
  </si>
  <si>
    <t>Int.Radeon Graphics</t>
  </si>
  <si>
    <t>Int.UHD610 VGA</t>
  </si>
  <si>
    <t>Int.UHD730 VGA</t>
  </si>
  <si>
    <t>S4</t>
  </si>
  <si>
    <t>S5</t>
  </si>
  <si>
    <t>S6</t>
  </si>
  <si>
    <t>Radeon Graphics</t>
  </si>
  <si>
    <t>S7</t>
  </si>
  <si>
    <t>S8</t>
  </si>
  <si>
    <t>S9</t>
  </si>
  <si>
    <t>int.radeon VEGA7</t>
  </si>
  <si>
    <t>TOMILAN „OPTIMUM” PC család: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</si>
  <si>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</si>
  <si>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</si>
  <si>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</si>
  <si>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</si>
  <si>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</si>
  <si>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</si>
  <si>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</si>
  <si>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</si>
  <si>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</si>
  <si>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</si>
  <si>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</si>
  <si>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</si>
  <si>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TOMILAN „PROFI” PC család:</t>
  </si>
  <si>
    <t>bruttó 500.000Ft feletti konfigurációknál egyedi árajánlatot készítünk!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</si>
  <si>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</si>
  <si>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</si>
  <si>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</si>
  <si>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</si>
  <si>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</si>
  <si>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</si>
  <si>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</si>
  <si>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</si>
  <si>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</si>
  <si>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</si>
  <si>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</si>
  <si>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Azonnal elvihető konfigurációk:</t>
  </si>
  <si>
    <t>TPC1</t>
  </si>
  <si>
    <t>DELL Optiplex XE2 PC (DELL alaplap / i5-4570s / 4GB DDR3 / Új 120GB 2,5" SSD / Mini ház - táp / WIN COA / 6hó gar.)</t>
  </si>
  <si>
    <t>TPC2</t>
  </si>
  <si>
    <t>DELL OptiPlex 7050 CPU: Core i5-7500 - 3.40 GHz RAM: 8 GB DDR4 HDD: 256 GB SSD VGA: HD Graphics 630: DVD-RW : WIN10PRO COA : 6hó gar.</t>
  </si>
  <si>
    <t>AKCIÓ</t>
  </si>
  <si>
    <t>TPC3</t>
  </si>
  <si>
    <t>HP ProDesk 600 G1 SFF PC (HP alaplap / i3-4160 / 4GB DDR3 / Samsung 240GB 2,5" SSD / HP slim DVD-RW / SFF ház - táp / WIN COA / 6hó gar.)</t>
  </si>
  <si>
    <t>TPC4</t>
  </si>
  <si>
    <t>HP ProDesk 400 G3 SFF PC (HP alaplap / i5-6500 / 8GB DDR4 / 240GB 2,5" SSD / Inel HD Graphics 530 / HP slim DVD-RW / SFF ház - táp / WIN COA / 6hó gar.)</t>
  </si>
  <si>
    <t>TPC5</t>
  </si>
  <si>
    <t>felújított Home PC I. (GIGABYTE H81M-S2H alaplap / i3-4330 / 4GB DDR3 / 120GB 2,5" SATA SSD / DVD-RW / ATI HD6450  1GB / ATX Midi ház - 450W ATX táp / 3hó gar. )</t>
  </si>
  <si>
    <t>TPC6</t>
  </si>
  <si>
    <t>TPC7</t>
  </si>
  <si>
    <t>IBM All-in-One PC M90Z (23" FULLHD / i3-M550 / 8GB DDR3 / 240GB 2,5" SATA SSD / DVD-RW / Wifi / Bluetooth / 3 hó gar. / A-</t>
  </si>
  <si>
    <t>TPC8</t>
  </si>
  <si>
    <t>MSI mini PC ( intel Atom D510 / 4GB RAM / Kingston 240GB 2,5" SATA SSD / Radeon HD4300 / DVD-RW / hálózati adapter / 3hó gar. )</t>
  </si>
  <si>
    <t>3-5 munkanapon belül elvihető -előrendeléses- konfigurációk:</t>
  </si>
  <si>
    <t>JPC1</t>
  </si>
  <si>
    <t>LENOVO ThinkCentre M710S CPU: Core i5-6500 @3600MHz RAM: 8 GB DDR4 HDD: 256 GB SSD VGA: HD Graphics 630</t>
  </si>
  <si>
    <t>JPC2</t>
  </si>
  <si>
    <t>Dell Optiplex 3040 CPU:  Core i5-6500T - 2.50 GHz RAM: 8 GB DDR3 HDD: 256 GB SSD VGA: HD Graphics 530</t>
  </si>
  <si>
    <t>JPC3</t>
  </si>
  <si>
    <t>Fujitsu ESPRIMO D957 CPU: Core i5-7500 - 3.40 GHz RAM: 8 GB DDR4 HDD: 256 GB SSD VGA: HD Graphics 630</t>
  </si>
  <si>
    <t>JPC4</t>
  </si>
  <si>
    <t>HP Z240 Workstation CPU: Xeon E3-1245 v5 - 3.50 GHz RAM: 8 GB DDR4 HDD: 256 GB SSD VGA: Quadro K620- 2GB</t>
  </si>
  <si>
    <t>JPC5</t>
  </si>
  <si>
    <t>Fujitsu ESPRIMO D757 CPU: Core i5-6600 - 3.30 GHz RAM: 16 GB DDR4 HDD: 256 GB SSD VGA: HD Graphics 530</t>
  </si>
  <si>
    <t>JPC6</t>
  </si>
  <si>
    <t>HP EliteDesk 800 G3 SFF CPU: Core i5-7500 - 3.40 GHz RAM: 16 GB DDR4 HDD: 128 GB SSD VGA: HD Graphics 630</t>
  </si>
  <si>
    <t>JPC7</t>
  </si>
  <si>
    <t>Fujitsu ESPRIMO D757 CPU:  Core i5-6600 - 3.30 GHz RAM: 16 GB DDR4 HDD: 512 GB SSD VGA: HD Graphics 530</t>
  </si>
  <si>
    <t>JPC8</t>
  </si>
  <si>
    <t>HP Z240 Workstation CPU: Xeon E3-1245 v5 - 3.50 GHz RAM: 16 GB DDR4 HDD: 512 GB SSD VGA: Quadro K620- 2GB</t>
  </si>
  <si>
    <t>JPC9</t>
  </si>
  <si>
    <t>HP ProDesk 600 G4 CPU: Core i5-8500T - max 3.50 GHz RAM: 8 GB DDR4 HDD: 256 GB SSD VGA: HD Graphics 630</t>
  </si>
  <si>
    <t>JPC10</t>
  </si>
  <si>
    <t>DELL Precision 5820: A- CPU: Xeon W-2123 - max 3.90 GHz RAM: 16 GB DDR4 HDD: 256 GB SSD + 1TB HDD VGA: ATI Radeon Pro WX 4100</t>
  </si>
  <si>
    <t>JPC11</t>
  </si>
  <si>
    <t>HP ProDesk 600 G4 CPU: Core i7-8700 - 3.20 GHz RAM: 8 GB DDR4 HDD: 256 GB SSD VGA: HD Graphics 630</t>
  </si>
  <si>
    <t>JPC12</t>
  </si>
  <si>
    <t>3-5 munkanapon belül elvihető -előrendeléses- használt monitor ajánlatunk:</t>
  </si>
  <si>
    <t>Intel Core i5-10400F 2.9GHz 12MB LGA1200</t>
  </si>
  <si>
    <t>Intel Core i5-10600KF 3.3GHz 12MB LGA1200 (vent.nélkül)</t>
  </si>
  <si>
    <t>DELL Latitude 5570 A-  15,6" - FullHD 1920x1080 / Core i5-6300HQ 3.20 GHz / 8 GB DDR4 / Micron 238GB SSD / Intel HD530  / WebCam / 2h+ akku / WIN COA / 6hó gar.</t>
  </si>
  <si>
    <t>LENOVO Thinkpad T470 14" FullHD IPS 1920x1080 / Intel I5-6300U 2,4GHz / 8GB DDR4 / 256GB SSD / Intel HD520 / 2h+ akku / WIN COA / 6hó gar. "A"</t>
  </si>
  <si>
    <t>LENOVO E31-80: A- CPU: i5-6200U - max 2.80 GHz RAM: 8 GB DDR3 HDD: 256 GB SSD LCD: 13.3" - 1366x768 pixel VGA: HD Graphics 520</t>
  </si>
  <si>
    <t>LENOVO ThinkPad X270: CPU: Core i5-7200U - 2.60 GHz RAM: 8 GB DDR4 HDD: 256 GB SSD LCD: 12.5" - 1920x1080 pixel VGA: HD Graphics 620</t>
  </si>
  <si>
    <t>HP EliteBook 840 G3: A- CPU: Core i5-6300U - 2.40 GHz RAM: 8 GB DDR4 HDD: 128 GB SSD LCD: 14" - 1366x768 pixel VGA: HD Graphics 520</t>
  </si>
  <si>
    <t>HP EliteBook 840 G3: A- CPU: Core i5-6300U - 2.40 GHz RAM: 8 GB DDR4 HDD: 256 GB SSD LCD: 14" - 1920x1080 pixel VGA: HD Graphics 520</t>
  </si>
  <si>
    <t>HP ProBook 640 G2: A- CPU: Core i5-6300U - 2.40 GHz RAM: 8 GB DDR4 HDD: 256 GB SSD LCD: 14" - 1366x768 pixel  VGA: HD Graphics 520</t>
  </si>
  <si>
    <t>HP ProBook 450 G3: A- CPU: i5-6200U - max 2.80 GHz RAM: 8 GB DDR3 HDD: 256 GB SSD LCD: 15.6" - 1920x1080 pixel VGA: HD Graphics 520</t>
  </si>
  <si>
    <t>HP ProBook 450 G3: A- CPU: i5-6200U - max 2.80 GHz RAM: 8 GB DDR3 HDD: 128 GB SSD LCD: 15.6" - 1366x768 pixel VGA: HD Graphics 520</t>
  </si>
  <si>
    <t>LENOVO ThinkPad T460s: A- CPU: Core i5-6300U - 2.40 GHz RAM: 8 GB DDR4 HDD: 256 GB SSD LCD: 14" - 1920x1080 pixel VGA: HD Graphics 520</t>
  </si>
  <si>
    <t>HP ProBook 450 G4: A- CPU: Core i5-7200U - 3.10 GHz RAM: 8 GB DDR3 HDD: 256 GB SSD LCD: 15.6" - 1366x768 pixel VGA: HD Graphics 620</t>
  </si>
  <si>
    <t>LENOVO ThinkPad T470: A- CPU: Core i5-7300U - 2.60 GHz RAM: 8 GB DDR4 HDD: 256 GB SSD LCD: 14" - 1920x1080 pixel VGA: HD Graphics 620</t>
  </si>
  <si>
    <t>Dell Latitude 7290: A- CPU: Core i5-8350U - 3.60 GHz RAM:  8 GB DDR4 HDD:  256 GB SSD LCD: 12.5" - 1366x768 pixel VGA:  HD Graphics 620</t>
  </si>
  <si>
    <t>LENOVO ThinkPad W541 CPU: Core i7-4910MQ - 2.90 GHz RAM: 32 GB DDR3 HDD: 180 GB SSD LCD: 15.6" - 1920x1080 pixel VGA: Quadro K1100M - 2GB</t>
  </si>
  <si>
    <t>HP Spectre Pro x360 G2 CPU: i5-6200U - max 2.80 GHz RAM: 8 GB DDR3 HDD: 256 GB SSD LCD: 13" - 1920x1080 pixel VGA: HD Graphics 520</t>
  </si>
  <si>
    <t>HP ELITEBOOK 840 G4: A- CPU:  Core i5-7300U - 2.60 GHz RAM: 8 GB DDR4 HDD: 256 GB SSD LCD: 14" - 1920x1080 pixel VGA: HD Graphics 620</t>
  </si>
  <si>
    <t>HP EliteBook 840 G5: A-  CPU: Core i5-7200U - max 3.10 GHz RAM: 16 GB DDR4 HDD: 256 GB SSD LCD: 14" - 1920x1080 pixel VGA: HD Graphics 620</t>
  </si>
  <si>
    <t>HP EliteBook 840 G4: A- CPU: Core i5-7300U - 2.60 GHz RAM: 16 GB DDR4 HDD: 256 GB SSD LCD: 14" - 1920x1080 pixel VGA: HD Graphics 620</t>
  </si>
  <si>
    <t>HP EliteBook 840 G5: A- CPU: Core i5-8350U - 3.60 GHz RAM: 8 GB DDR4 HDD: 256 GB SSD LCD: 14" - 1920x1080 pixel VGA: HD Graphics 620</t>
  </si>
  <si>
    <t>HP EliteBook X360 1030 G4: A CPU: Core i5-8265U- 1.60 GHz RAM: 8 GB DDR4 HDD: 256 GB SSD LCD: 13" - 1920x1080 pixel VGA: HD Graphics 620</t>
  </si>
  <si>
    <t>DELL Latitude 7490: A- CPU: Core i5-8350U - 3.60 GHz RAM: 8 GB DDR4  HDD: 256 GB SSD LCD: 14" - 1920x1080 pixel VGA: HD Graphics 620</t>
  </si>
  <si>
    <t>HP EliteBook 745 G6: A- CPU: AMD Ryzen 5 Pro 3500U - 2.10 GHz RAM: 8 GB DDR4 HDD: 256 GB SSD LCD: 14" - 1920x1080 pixel VGA: HD Graphics 620</t>
  </si>
  <si>
    <t>DELL Latitude 5490: A-CPU: Core i5-8350U - 3.60 GHz RAM: 8 GB DDR4 HDD: 256 GB SSD LCD: 14" - 1920x1080 pixel VGA: HD Graphics 620</t>
  </si>
  <si>
    <t>Dell Latitude 7390 2 in 1: Touchscreen CPU: Core i5-8350U - 3.60 GHz RAM: 8 GB DDR4 HDD: 256 GB SSD LCD: 13" - 1920x1080 pixel VGA: HD Graphics 620</t>
  </si>
  <si>
    <t>DELL Latitude 7300 TouchScreen: A- CPU: Core i5-8265U- 1.60 GHz RAM: 16 GB DDR4 HDD: 256 GB SSD LCD: 13.3" - 1920x1080 pixel VGA: HD Graphics 620</t>
  </si>
  <si>
    <t>HP EliteBook 840 G6: A-  CPU: Core i5-8265U- 1.60 GHz RAM: 8 GB DDR4 HDD: 256 GB SSD LCD: 14" - 1920x1080 pixel VGA: HD Graphics 620</t>
  </si>
  <si>
    <t>DELL Latitude 7300: A- CPU: Core i7-8665U - max 4.80 GHz RAM: 8 GB DDR4 HDD: 256 GB SSD LCD: 13.3" - 1920x1080 pixel VGA: HD Graphics 620</t>
  </si>
  <si>
    <t>HP EliteBook x360 830 G6 CPU: Core i5-8250U - max 3.40 GHz RAM: 8 GB DDR4 HDD: 256 GB SSD LCD: 13.3" - 1920x1080 pixel VGA: HD Graphics 620</t>
  </si>
  <si>
    <t>DELL Latitude 5590: A- CPU: Core i5-8350U - 3.60 GHz RAM: 8 GB DDR4 HDD: 256 GB SSD LCD: 15.6" - 1920x1080 pixel VGA: HD Graphics 620</t>
  </si>
  <si>
    <t>LENOVO ThinkPad X380 Yoga CPU: Core i5-8350U - 3.60 GHz RAM: 8 GB DDR4 HDD: 256 GB SSD LCD: 13.3" - 1920x1080 pixel VGA: HD Graphics 620</t>
  </si>
  <si>
    <t>DELL Latitude 5590: A- CPU: Core™ i7-8650U - 4.20 GHz RAM: 8 GB DDR4 HDD: 256 GB SSD LCD: 15.6" - 1920x1080 pixel VGA: HD Graphics 620</t>
  </si>
  <si>
    <t>LENOVO L380: A- CPU: Core i5-8350U - 3.60 GHz RAM: 16 GB DDR4 HDD: 512 GB SSD LCD: 13" - 1920x1080 pixel VGA: HD Graphics 620</t>
  </si>
  <si>
    <t>JN64</t>
  </si>
  <si>
    <t>DELL Latitude 5400: A- CPU: Core i7-8665U - max 4.80 GHz RAM: 16 GB DDR4 HDD: 256 GB SSD LCD: 14" - 1920x1080 pixel VGA: HD Graphics 620</t>
  </si>
  <si>
    <t>JN65</t>
  </si>
  <si>
    <t>JN66</t>
  </si>
  <si>
    <t>DELL Latitude 7400 CPU: Core™ i7-8650U - 4.20 GHz RAM: 16 GB DDR4 HDD: 256 GB SSD LCD: 14" - 1920x1080 pixel VGA: HD Graphics 620</t>
  </si>
  <si>
    <t>JN67</t>
  </si>
  <si>
    <t>DELL 5501: A- CPU: Core i7-9850H - max 4.60 GHz RAM: 16 GB DDR4 HDD: 256 GB SSD LCD: 15.6" - 1920x1080 pixel VGA: UHD Graphics</t>
  </si>
  <si>
    <t>HP EliteBook 820 G3: 12.5" 1366x768 / Core i5-6300U - 2.40 GHz / 8 GB DDR4 HDD / 256 GB SSD / HD Graphics 520  / WebCam / 2h+ akku / WIN COA / 6hó gar.  / "A-"</t>
  </si>
  <si>
    <t>TN13</t>
  </si>
  <si>
    <t>felújított Home PC II. (Asrock B75Pro3-M alaplap / i3-3240 / 8GB DDR3 / Új 120GB 2,5" SATA SSD / Új NBase ATX Midi ház - 450W ATX táp / 12hó gar. )</t>
  </si>
  <si>
    <t>ASUS PRIME A520M-E/CSM AM4</t>
  </si>
  <si>
    <t xml:space="preserve">Intel Core i7-11700KF 3,6GHz 16MB LGA1200 (vent. nélkül) </t>
  </si>
  <si>
    <t>G.SKILL 16GB DDR4 4000Mhz Kit(2x8GB) Trident Z RGB Black</t>
  </si>
  <si>
    <t>Zotac GeForce RTX3050 8GB DDR6 ECO Solo</t>
  </si>
  <si>
    <t>ASRock Radeon RX6500 XT Phantom Gaming D 4GB OC 2év garancia</t>
  </si>
  <si>
    <t>ASRock Radeon RX7600 Challenger 8GB OC 2év garancia</t>
  </si>
  <si>
    <t>ASRock Radeon RX7800 XT Challenger 16GB OC 2év garancia</t>
  </si>
  <si>
    <t xml:space="preserve">ASUS DUAL-RTX4070-O12G-EVO </t>
  </si>
  <si>
    <t xml:space="preserve">GIGABYTE RTX 4080 SUPER WINDFORCE V2 16G </t>
  </si>
  <si>
    <t xml:space="preserve">Zotac GeForce RTX4070 Ti Super 16GB DDR6X Trinity </t>
  </si>
  <si>
    <t>ASRock Radeon RX7700 XT Challenger 12GB OC 2év garancia</t>
  </si>
  <si>
    <t xml:space="preserve">ASUS DUAL-GTX1650-O4GD6-P-EVO </t>
  </si>
  <si>
    <t xml:space="preserve">ASUS ROG-STRIX-RTX4070TIS-O16G-GAMING </t>
  </si>
  <si>
    <t>GIGABYTE RTX3050 EAGLE OC 6G</t>
  </si>
  <si>
    <t>GIGABYTE RTX 4090 AORUS XTREME WATERFORCE 24G</t>
  </si>
  <si>
    <t>MSI RTX 4070 SUPER 12G VENTUS 2X OC</t>
  </si>
  <si>
    <t>MSI RTX 4070 VENTUS 2X 12G OC</t>
  </si>
  <si>
    <t>MSI RTX 4070 TI SUPER 16G VENTUS 2X OC</t>
  </si>
  <si>
    <t>MSI RTX 4090 SUPRIM X 24G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</si>
</sst>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0\ [$Ft-40E];\-#,##0\ [$Ft-40E]"/>
    <numFmt numFmtId="168" formatCode="#,##0\ [$Ft-40E];[Red]\-#,##0\ [$Ft-40E]"/>
    <numFmt numFmtId="169" formatCode="#,##0_ ;[Red]\-#,##0\ "/>
    <numFmt numFmtId="170" formatCode="#,##0.00\ \F\t"/>
    <numFmt numFmtId="171" formatCode="yyyy\.mm\.dd\ hh:mm:ss"/>
    <numFmt numFmtId="172" formatCode="#,##0\ &quot;Ft&quot;"/>
  </numFmts>
  <fonts count="9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7"/>
      <name val="Tahoma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0"/>
      <color indexed="4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40"/>
      <name val="Arial"/>
      <family val="2"/>
    </font>
    <font>
      <b/>
      <sz val="10"/>
      <color indexed="40"/>
      <name val="Tahoma"/>
      <family val="2"/>
    </font>
    <font>
      <b/>
      <sz val="10"/>
      <color indexed="10"/>
      <name val="Tahoma"/>
      <family val="2"/>
    </font>
    <font>
      <b/>
      <i/>
      <sz val="10"/>
      <color indexed="30"/>
      <name val="Tahoma"/>
      <family val="2"/>
    </font>
    <font>
      <b/>
      <i/>
      <sz val="10"/>
      <color indexed="10"/>
      <name val="Tahoma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B0F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10"/>
      <color rgb="FF00B0F0"/>
      <name val="Arial"/>
      <family val="2"/>
    </font>
    <font>
      <b/>
      <sz val="10"/>
      <color rgb="FF00B0F0"/>
      <name val="Tahoma"/>
      <family val="2"/>
    </font>
    <font>
      <b/>
      <sz val="10"/>
      <color rgb="FFFF0000"/>
      <name val="Tahoma"/>
      <family val="2"/>
    </font>
    <font>
      <b/>
      <i/>
      <sz val="10"/>
      <color rgb="FF0070C0"/>
      <name val="Tahoma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hair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ck"/>
    </border>
    <border>
      <left style="hair"/>
      <right style="hair"/>
      <top style="medium"/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69" fillId="24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5" borderId="5" applyNumberFormat="0" applyAlignment="0" applyProtection="0"/>
    <xf numFmtId="0" fontId="4" fillId="26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78" fillId="35" borderId="0" applyNumberFormat="0" applyBorder="0" applyAlignment="0" applyProtection="0"/>
    <xf numFmtId="0" fontId="79" fillId="36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0" fillId="0" borderId="0" applyNumberFormat="0" applyFill="0" applyBorder="0">
      <alignment/>
      <protection locked="0"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67" fillId="0" borderId="0">
      <alignment/>
      <protection/>
    </xf>
    <xf numFmtId="0" fontId="82" fillId="0" borderId="0">
      <alignment/>
      <protection/>
    </xf>
    <xf numFmtId="0" fontId="11" fillId="37" borderId="9" applyNumberFormat="0" applyAlignment="0" applyProtection="0"/>
    <xf numFmtId="0" fontId="83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38" borderId="0" applyNumberFormat="0" applyBorder="0" applyAlignment="0" applyProtection="0"/>
    <xf numFmtId="0" fontId="85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86" fillId="36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6" fontId="17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21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21" fillId="0" borderId="0" xfId="0" applyFont="1" applyAlignment="1">
      <alignment/>
    </xf>
    <xf numFmtId="0" fontId="27" fillId="0" borderId="0" xfId="85" applyFont="1" applyAlignment="1">
      <alignment vertical="top"/>
      <protection/>
    </xf>
    <xf numFmtId="0" fontId="0" fillId="0" borderId="0" xfId="85">
      <alignment/>
      <protection/>
    </xf>
    <xf numFmtId="0" fontId="0" fillId="0" borderId="0" xfId="85" applyFont="1">
      <alignment/>
      <protection/>
    </xf>
    <xf numFmtId="0" fontId="0" fillId="41" borderId="11" xfId="85" applyFill="1" applyBorder="1">
      <alignment/>
      <protection/>
    </xf>
    <xf numFmtId="0" fontId="24" fillId="41" borderId="12" xfId="85" applyFont="1" applyFill="1" applyBorder="1" applyAlignment="1">
      <alignment horizontal="center" vertical="center"/>
      <protection/>
    </xf>
    <xf numFmtId="0" fontId="24" fillId="41" borderId="13" xfId="85" applyFont="1" applyFill="1" applyBorder="1" applyAlignment="1">
      <alignment horizontal="center" vertical="center"/>
      <protection/>
    </xf>
    <xf numFmtId="0" fontId="24" fillId="41" borderId="14" xfId="85" applyFont="1" applyFill="1" applyBorder="1" applyAlignment="1">
      <alignment horizontal="center" vertical="center"/>
      <protection/>
    </xf>
    <xf numFmtId="0" fontId="24" fillId="41" borderId="15" xfId="85" applyFont="1" applyFill="1" applyBorder="1" applyAlignment="1">
      <alignment horizontal="center" vertical="center"/>
      <protection/>
    </xf>
    <xf numFmtId="0" fontId="28" fillId="0" borderId="0" xfId="85" applyFont="1">
      <alignment/>
      <protection/>
    </xf>
    <xf numFmtId="0" fontId="29" fillId="42" borderId="0" xfId="85" applyFont="1" applyFill="1">
      <alignment/>
      <protection/>
    </xf>
    <xf numFmtId="0" fontId="29" fillId="42" borderId="0" xfId="85" applyFont="1" applyFill="1" applyAlignment="1">
      <alignment horizontal="center"/>
      <protection/>
    </xf>
    <xf numFmtId="0" fontId="29" fillId="0" borderId="0" xfId="85" applyFont="1">
      <alignment/>
      <protection/>
    </xf>
    <xf numFmtId="0" fontId="0" fillId="43" borderId="16" xfId="85" applyFill="1" applyBorder="1">
      <alignment/>
      <protection/>
    </xf>
    <xf numFmtId="0" fontId="0" fillId="44" borderId="17" xfId="85" applyFont="1" applyFill="1" applyBorder="1" applyAlignment="1">
      <alignment horizontal="left"/>
      <protection/>
    </xf>
    <xf numFmtId="169" fontId="0" fillId="45" borderId="18" xfId="85" applyNumberFormat="1" applyFill="1" applyBorder="1" applyAlignment="1">
      <alignment horizontal="center" vertical="center"/>
      <protection/>
    </xf>
    <xf numFmtId="0" fontId="0" fillId="0" borderId="19" xfId="85" applyBorder="1" applyAlignment="1">
      <alignment horizontal="center" vertical="center"/>
      <protection/>
    </xf>
    <xf numFmtId="169" fontId="0" fillId="45" borderId="20" xfId="85" applyNumberFormat="1" applyFont="1" applyFill="1" applyBorder="1" applyAlignment="1">
      <alignment horizontal="center" vertical="center"/>
      <protection/>
    </xf>
    <xf numFmtId="6" fontId="26" fillId="45" borderId="21" xfId="85" applyNumberFormat="1" applyFont="1" applyFill="1" applyBorder="1" applyAlignment="1">
      <alignment horizontal="center" vertical="center"/>
      <protection/>
    </xf>
    <xf numFmtId="0" fontId="29" fillId="42" borderId="22" xfId="85" applyFont="1" applyFill="1" applyBorder="1">
      <alignment/>
      <protection/>
    </xf>
    <xf numFmtId="0" fontId="28" fillId="42" borderId="0" xfId="85" applyFont="1" applyFill="1">
      <alignment/>
      <protection/>
    </xf>
    <xf numFmtId="169" fontId="28" fillId="42" borderId="0" xfId="85" applyNumberFormat="1" applyFont="1" applyFill="1" applyAlignment="1">
      <alignment horizontal="center"/>
      <protection/>
    </xf>
    <xf numFmtId="0" fontId="0" fillId="43" borderId="16" xfId="85" applyFont="1" applyFill="1" applyBorder="1">
      <alignment/>
      <protection/>
    </xf>
    <xf numFmtId="0" fontId="0" fillId="44" borderId="17" xfId="85" applyFill="1" applyBorder="1" applyAlignment="1">
      <alignment horizontal="left"/>
      <protection/>
    </xf>
    <xf numFmtId="0" fontId="0" fillId="0" borderId="23" xfId="85" applyBorder="1" applyAlignment="1">
      <alignment horizontal="center" vertical="center"/>
      <protection/>
    </xf>
    <xf numFmtId="0" fontId="0" fillId="44" borderId="17" xfId="85" applyFont="1" applyFill="1" applyBorder="1" applyAlignment="1" applyProtection="1">
      <alignment horizontal="left"/>
      <protection locked="0"/>
    </xf>
    <xf numFmtId="169" fontId="0" fillId="45" borderId="24" xfId="85" applyNumberFormat="1" applyFill="1" applyBorder="1" applyAlignment="1">
      <alignment horizontal="center" vertical="center"/>
      <protection/>
    </xf>
    <xf numFmtId="0" fontId="0" fillId="0" borderId="25" xfId="85" applyBorder="1" applyAlignment="1">
      <alignment horizontal="center" vertical="center"/>
      <protection/>
    </xf>
    <xf numFmtId="169" fontId="0" fillId="45" borderId="26" xfId="85" applyNumberFormat="1" applyFont="1" applyFill="1" applyBorder="1" applyAlignment="1">
      <alignment horizontal="center" vertical="center"/>
      <protection/>
    </xf>
    <xf numFmtId="6" fontId="26" fillId="45" borderId="27" xfId="85" applyNumberFormat="1" applyFont="1" applyFill="1" applyBorder="1" applyAlignment="1">
      <alignment horizontal="center" vertical="center"/>
      <protection/>
    </xf>
    <xf numFmtId="0" fontId="24" fillId="41" borderId="28" xfId="85" applyFont="1" applyFill="1" applyBorder="1">
      <alignment/>
      <protection/>
    </xf>
    <xf numFmtId="0" fontId="24" fillId="41" borderId="29" xfId="85" applyFont="1" applyFill="1" applyBorder="1">
      <alignment/>
      <protection/>
    </xf>
    <xf numFmtId="169" fontId="24" fillId="41" borderId="24" xfId="85" applyNumberFormat="1" applyFont="1" applyFill="1" applyBorder="1" applyAlignment="1">
      <alignment horizontal="center" vertical="center"/>
      <protection/>
    </xf>
    <xf numFmtId="0" fontId="24" fillId="41" borderId="24" xfId="85" applyFont="1" applyFill="1" applyBorder="1" applyAlignment="1">
      <alignment horizontal="center" vertical="center"/>
      <protection/>
    </xf>
    <xf numFmtId="6" fontId="24" fillId="41" borderId="27" xfId="85" applyNumberFormat="1" applyFont="1" applyFill="1" applyBorder="1" applyAlignment="1">
      <alignment horizontal="center" vertical="center"/>
      <protection/>
    </xf>
    <xf numFmtId="0" fontId="0" fillId="43" borderId="28" xfId="85" applyFont="1" applyFill="1" applyBorder="1">
      <alignment/>
      <protection/>
    </xf>
    <xf numFmtId="0" fontId="29" fillId="42" borderId="0" xfId="0" applyFont="1" applyFill="1" applyAlignment="1">
      <alignment/>
    </xf>
    <xf numFmtId="0" fontId="29" fillId="42" borderId="0" xfId="0" applyFont="1" applyFill="1" applyAlignment="1">
      <alignment horizontal="center"/>
    </xf>
    <xf numFmtId="3" fontId="28" fillId="42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28" fillId="4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42" borderId="0" xfId="0" applyFont="1" applyFill="1" applyAlignment="1">
      <alignment horizontal="center"/>
    </xf>
    <xf numFmtId="0" fontId="0" fillId="44" borderId="17" xfId="85" applyFont="1" applyFill="1" applyBorder="1" applyAlignment="1" applyProtection="1">
      <alignment horizontal="left"/>
      <protection locked="0"/>
    </xf>
    <xf numFmtId="0" fontId="28" fillId="42" borderId="0" xfId="0" applyFont="1" applyFill="1" applyAlignment="1">
      <alignment vertical="center"/>
    </xf>
    <xf numFmtId="169" fontId="28" fillId="42" borderId="0" xfId="0" applyNumberFormat="1" applyFont="1" applyFill="1" applyAlignment="1">
      <alignment horizontal="center" vertical="center"/>
    </xf>
    <xf numFmtId="0" fontId="29" fillId="42" borderId="22" xfId="0" applyFont="1" applyFill="1" applyBorder="1" applyAlignment="1">
      <alignment vertical="center"/>
    </xf>
    <xf numFmtId="0" fontId="28" fillId="42" borderId="0" xfId="0" applyFont="1" applyFill="1" applyBorder="1" applyAlignment="1">
      <alignment vertical="center"/>
    </xf>
    <xf numFmtId="0" fontId="0" fillId="44" borderId="29" xfId="85" applyFont="1" applyFill="1" applyBorder="1" applyAlignment="1" applyProtection="1">
      <alignment horizontal="left"/>
      <protection locked="0"/>
    </xf>
    <xf numFmtId="166" fontId="18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1" fontId="18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right"/>
    </xf>
    <xf numFmtId="0" fontId="19" fillId="42" borderId="0" xfId="0" applyFont="1" applyFill="1" applyAlignment="1">
      <alignment horizontal="center"/>
    </xf>
    <xf numFmtId="167" fontId="19" fillId="42" borderId="0" xfId="0" applyNumberFormat="1" applyFont="1" applyFill="1" applyAlignment="1">
      <alignment horizontal="center"/>
    </xf>
    <xf numFmtId="0" fontId="0" fillId="0" borderId="0" xfId="86">
      <alignment/>
      <protection/>
    </xf>
    <xf numFmtId="0" fontId="28" fillId="0" borderId="0" xfId="86" applyFont="1" applyAlignment="1">
      <alignment vertical="center"/>
      <protection/>
    </xf>
    <xf numFmtId="1" fontId="28" fillId="42" borderId="0" xfId="86" applyNumberFormat="1" applyFont="1" applyFill="1" applyAlignment="1">
      <alignment vertical="center"/>
      <protection/>
    </xf>
    <xf numFmtId="3" fontId="28" fillId="42" borderId="0" xfId="86" applyNumberFormat="1" applyFont="1" applyFill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28" fillId="42" borderId="0" xfId="86" applyFont="1" applyFill="1" applyAlignment="1">
      <alignment horizontal="left" vertical="center"/>
      <protection/>
    </xf>
    <xf numFmtId="0" fontId="28" fillId="42" borderId="0" xfId="86" applyFont="1" applyFill="1" applyAlignment="1">
      <alignment vertical="center"/>
      <protection/>
    </xf>
    <xf numFmtId="169" fontId="28" fillId="42" borderId="0" xfId="86" applyNumberFormat="1" applyFont="1" applyFill="1" applyAlignment="1">
      <alignment horizontal="center" vertical="center"/>
      <protection/>
    </xf>
    <xf numFmtId="169" fontId="28" fillId="42" borderId="0" xfId="86" applyNumberFormat="1" applyFont="1" applyFill="1" applyAlignment="1">
      <alignment horizontal="center"/>
      <protection/>
    </xf>
    <xf numFmtId="169" fontId="0" fillId="0" borderId="0" xfId="86" applyNumberFormat="1" applyAlignment="1">
      <alignment vertical="center"/>
      <protection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1" fontId="29" fillId="0" borderId="0" xfId="0" applyNumberFormat="1" applyFont="1" applyAlignment="1">
      <alignment horizontal="left" vertical="center"/>
    </xf>
    <xf numFmtId="0" fontId="0" fillId="44" borderId="17" xfId="85" applyFont="1" applyFill="1" applyBorder="1" applyAlignment="1">
      <alignment horizontal="left"/>
      <protection/>
    </xf>
    <xf numFmtId="169" fontId="24" fillId="41" borderId="2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68" fontId="0" fillId="44" borderId="0" xfId="0" applyNumberFormat="1" applyFont="1" applyFill="1" applyAlignment="1">
      <alignment horizontal="center"/>
    </xf>
    <xf numFmtId="168" fontId="24" fillId="44" borderId="0" xfId="0" applyNumberFormat="1" applyFont="1" applyFill="1" applyAlignment="1">
      <alignment horizontal="center"/>
    </xf>
    <xf numFmtId="166" fontId="18" fillId="0" borderId="0" xfId="0" applyNumberFormat="1" applyFont="1" applyAlignment="1">
      <alignment horizontal="left"/>
    </xf>
    <xf numFmtId="0" fontId="87" fillId="0" borderId="0" xfId="0" applyFont="1" applyAlignment="1">
      <alignment/>
    </xf>
    <xf numFmtId="166" fontId="88" fillId="0" borderId="0" xfId="0" applyNumberFormat="1" applyFont="1" applyAlignment="1">
      <alignment horizontal="left"/>
    </xf>
    <xf numFmtId="14" fontId="89" fillId="0" borderId="0" xfId="0" applyNumberFormat="1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44" borderId="0" xfId="0" applyFont="1" applyFill="1" applyAlignment="1">
      <alignment/>
    </xf>
    <xf numFmtId="0" fontId="0" fillId="44" borderId="0" xfId="0" applyFont="1" applyFill="1" applyAlignment="1">
      <alignment/>
    </xf>
    <xf numFmtId="169" fontId="28" fillId="42" borderId="0" xfId="86" applyNumberFormat="1" applyFont="1" applyFill="1" applyAlignment="1">
      <alignment vertical="center"/>
      <protection/>
    </xf>
    <xf numFmtId="0" fontId="90" fillId="0" borderId="0" xfId="0" applyFont="1" applyAlignment="1">
      <alignment horizontal="center" vertical="center"/>
    </xf>
    <xf numFmtId="0" fontId="90" fillId="44" borderId="0" xfId="0" applyFont="1" applyFill="1" applyAlignment="1">
      <alignment/>
    </xf>
    <xf numFmtId="0" fontId="91" fillId="0" borderId="0" xfId="0" applyFont="1" applyAlignment="1">
      <alignment/>
    </xf>
    <xf numFmtId="168" fontId="91" fillId="44" borderId="0" xfId="0" applyNumberFormat="1" applyFont="1" applyFill="1" applyAlignment="1">
      <alignment horizontal="center"/>
    </xf>
    <xf numFmtId="168" fontId="90" fillId="44" borderId="0" xfId="0" applyNumberFormat="1" applyFont="1" applyFill="1" applyAlignment="1">
      <alignment horizontal="center"/>
    </xf>
    <xf numFmtId="0" fontId="92" fillId="0" borderId="0" xfId="0" applyFont="1" applyAlignment="1">
      <alignment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24" fillId="0" borderId="0" xfId="0" applyFont="1" applyAlignment="1">
      <alignment wrapText="1"/>
    </xf>
    <xf numFmtId="0" fontId="93" fillId="0" borderId="0" xfId="0" applyFont="1" applyAlignment="1">
      <alignment/>
    </xf>
    <xf numFmtId="168" fontId="87" fillId="44" borderId="0" xfId="0" applyNumberFormat="1" applyFont="1" applyFill="1" applyAlignment="1">
      <alignment horizontal="center"/>
    </xf>
    <xf numFmtId="168" fontId="93" fillId="44" borderId="0" xfId="0" applyNumberFormat="1" applyFont="1" applyFill="1" applyAlignment="1">
      <alignment horizontal="center"/>
    </xf>
    <xf numFmtId="0" fontId="94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21" fillId="46" borderId="0" xfId="0" applyFont="1" applyFill="1" applyAlignment="1">
      <alignment horizontal="left" vertical="center"/>
    </xf>
    <xf numFmtId="167" fontId="1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24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98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33" fillId="0" borderId="0" xfId="0" applyFont="1" applyAlignment="1">
      <alignment horizontal="left" wrapText="1"/>
    </xf>
    <xf numFmtId="0" fontId="33" fillId="0" borderId="30" xfId="0" applyFont="1" applyBorder="1" applyAlignment="1">
      <alignment horizontal="left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 1 1" xfId="33"/>
    <cellStyle name="Accent 2 1" xfId="34"/>
    <cellStyle name="Accent 3 1" xfId="35"/>
    <cellStyle name="Accent 4" xfId="36"/>
    <cellStyle name="Bad 1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rror 1" xfId="45"/>
    <cellStyle name="Comma" xfId="46"/>
    <cellStyle name="Comma [0]" xfId="47"/>
    <cellStyle name="Figyelmeztetés" xfId="48"/>
    <cellStyle name="Footnote 1" xfId="49"/>
    <cellStyle name="Good 1" xfId="50"/>
    <cellStyle name="Heading 1 1" xfId="51"/>
    <cellStyle name="Heading 2 1" xfId="52"/>
    <cellStyle name="Heading 3" xfId="53"/>
    <cellStyle name="Hyperlink" xfId="54"/>
    <cellStyle name="Hivatkozott cella" xfId="55"/>
    <cellStyle name="Jegyzet" xfId="56"/>
    <cellStyle name="Jelölőszín 1" xfId="57"/>
    <cellStyle name="Jelölőszín 2" xfId="58"/>
    <cellStyle name="Jelölőszín 3" xfId="59"/>
    <cellStyle name="Jelölőszín 4" xfId="60"/>
    <cellStyle name="Jelölőszín 5" xfId="61"/>
    <cellStyle name="Jelölőszín 6" xfId="62"/>
    <cellStyle name="Jó" xfId="63"/>
    <cellStyle name="Kimenet" xfId="64"/>
    <cellStyle name="Followed Hyperlink" xfId="65"/>
    <cellStyle name="Magyarázó szöveg" xfId="66"/>
    <cellStyle name="Neutral 1" xfId="67"/>
    <cellStyle name="Normal" xfId="68"/>
    <cellStyle name="Normál 10" xfId="69"/>
    <cellStyle name="Normál 11" xfId="70"/>
    <cellStyle name="Normál 12" xfId="71"/>
    <cellStyle name="Normál 13" xfId="72"/>
    <cellStyle name="Normál 14" xfId="73"/>
    <cellStyle name="Normál 15" xfId="74"/>
    <cellStyle name="Normál 16" xfId="75"/>
    <cellStyle name="Normál 17" xfId="76"/>
    <cellStyle name="Normál 18" xfId="77"/>
    <cellStyle name="Normál 18 2" xfId="78"/>
    <cellStyle name="Normál 19" xfId="79"/>
    <cellStyle name="Normál 2" xfId="80"/>
    <cellStyle name="Normál 20" xfId="81"/>
    <cellStyle name="Normál 20 2" xfId="82"/>
    <cellStyle name="Normál 21" xfId="83"/>
    <cellStyle name="Normál 22" xfId="84"/>
    <cellStyle name="Normál 3" xfId="85"/>
    <cellStyle name="Normál 3 2" xfId="86"/>
    <cellStyle name="Normál 4" xfId="87"/>
    <cellStyle name="Normál 5" xfId="88"/>
    <cellStyle name="Normál 6" xfId="89"/>
    <cellStyle name="Normál 7" xfId="90"/>
    <cellStyle name="Normál 8" xfId="91"/>
    <cellStyle name="Normál 9" xfId="92"/>
    <cellStyle name="Note 1" xfId="93"/>
    <cellStyle name="Összesen" xfId="94"/>
    <cellStyle name="Currency" xfId="95"/>
    <cellStyle name="Currency [0]" xfId="96"/>
    <cellStyle name="Rossz" xfId="97"/>
    <cellStyle name="Semleges" xfId="98"/>
    <cellStyle name="Status 1" xfId="99"/>
    <cellStyle name="Számítás" xfId="100"/>
    <cellStyle name="Percent" xfId="101"/>
    <cellStyle name="Text 1" xfId="102"/>
    <cellStyle name="Warning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C36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159</xdr:row>
      <xdr:rowOff>85725</xdr:rowOff>
    </xdr:from>
    <xdr:to>
      <xdr:col>1</xdr:col>
      <xdr:colOff>447675</xdr:colOff>
      <xdr:row>160</xdr:row>
      <xdr:rowOff>180975</xdr:rowOff>
    </xdr:to>
    <xdr:pic>
      <xdr:nvPicPr>
        <xdr:cNvPr id="1" name="Kép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39375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533400</xdr:colOff>
      <xdr:row>159</xdr:row>
      <xdr:rowOff>85725</xdr:rowOff>
    </xdr:from>
    <xdr:to>
      <xdr:col>1</xdr:col>
      <xdr:colOff>447675</xdr:colOff>
      <xdr:row>160</xdr:row>
      <xdr:rowOff>180975</xdr:rowOff>
    </xdr:to>
    <xdr:pic>
      <xdr:nvPicPr>
        <xdr:cNvPr id="2" name="Kép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39375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533400</xdr:colOff>
      <xdr:row>159</xdr:row>
      <xdr:rowOff>85725</xdr:rowOff>
    </xdr:from>
    <xdr:to>
      <xdr:col>1</xdr:col>
      <xdr:colOff>447675</xdr:colOff>
      <xdr:row>160</xdr:row>
      <xdr:rowOff>180975</xdr:rowOff>
    </xdr:to>
    <xdr:pic>
      <xdr:nvPicPr>
        <xdr:cNvPr id="3" name="Kép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39375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533400</xdr:colOff>
      <xdr:row>159</xdr:row>
      <xdr:rowOff>85725</xdr:rowOff>
    </xdr:from>
    <xdr:to>
      <xdr:col>1</xdr:col>
      <xdr:colOff>447675</xdr:colOff>
      <xdr:row>160</xdr:row>
      <xdr:rowOff>180975</xdr:rowOff>
    </xdr:to>
    <xdr:pic>
      <xdr:nvPicPr>
        <xdr:cNvPr id="4" name="Kép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39375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showRowColHeaders="0" showZeros="0" tabSelected="1" zoomScale="120" zoomScaleNormal="120" zoomScalePageLayoutView="0" workbookViewId="0" topLeftCell="A1">
      <selection activeCell="C7" sqref="C7"/>
    </sheetView>
  </sheetViews>
  <sheetFormatPr defaultColWidth="8.421875" defaultRowHeight="12.75"/>
  <cols>
    <col min="1" max="1" width="2.7109375" style="0" customWidth="1"/>
    <col min="2" max="2" width="8.421875" style="0" hidden="1" customWidth="1"/>
    <col min="3" max="5" width="50.421875" style="0" customWidth="1"/>
  </cols>
  <sheetData>
    <row r="1" spans="1:19" ht="11.25" customHeight="1">
      <c r="A1" s="1"/>
      <c r="B1" s="2"/>
      <c r="C1" s="146" t="s">
        <v>12</v>
      </c>
      <c r="D1" s="146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1.25" customHeight="1">
      <c r="A2" s="2"/>
      <c r="B2" s="4"/>
      <c r="C2" s="146"/>
      <c r="D2" s="146"/>
      <c r="E2" s="5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7" ht="11.25" customHeight="1">
      <c r="A3" s="2"/>
      <c r="B3" s="4"/>
      <c r="C3" s="6"/>
      <c r="D3" s="6"/>
      <c r="E3" s="5" t="s">
        <v>146</v>
      </c>
      <c r="F3" s="4"/>
      <c r="G3" s="4"/>
    </row>
    <row r="4" spans="1:7" ht="11.25" customHeight="1">
      <c r="A4" s="7"/>
      <c r="B4" s="8"/>
      <c r="D4" s="9"/>
      <c r="E4" s="10" t="s">
        <v>131</v>
      </c>
      <c r="F4" s="4"/>
      <c r="G4" s="4"/>
    </row>
    <row r="5" spans="1:7" ht="11.25" customHeight="1">
      <c r="A5" s="7"/>
      <c r="B5" s="2"/>
      <c r="D5" s="9"/>
      <c r="E5" s="5" t="s">
        <v>193</v>
      </c>
      <c r="F5" s="4"/>
      <c r="G5" s="4"/>
    </row>
    <row r="6" spans="1:7" ht="12.75" customHeight="1">
      <c r="A6" s="7"/>
      <c r="B6" s="2"/>
      <c r="C6" s="77" t="s">
        <v>3</v>
      </c>
      <c r="D6" s="9"/>
      <c r="E6" s="78"/>
      <c r="F6" s="4"/>
      <c r="G6" s="4"/>
    </row>
    <row r="7" spans="1:7" ht="12.75" customHeight="1">
      <c r="A7" s="7"/>
      <c r="B7" s="2"/>
      <c r="C7" s="109">
        <v>45418</v>
      </c>
      <c r="D7" s="9"/>
      <c r="E7" s="78"/>
      <c r="F7" s="4"/>
      <c r="G7" s="4"/>
    </row>
    <row r="8" spans="1:7" ht="12.75" customHeight="1">
      <c r="A8" s="7"/>
      <c r="B8" s="2"/>
      <c r="C8" s="97" t="s">
        <v>211</v>
      </c>
      <c r="D8" s="80"/>
      <c r="E8" s="81"/>
      <c r="F8" s="4"/>
      <c r="G8" s="4"/>
    </row>
    <row r="9" spans="1:7" ht="30" customHeight="1">
      <c r="A9" s="7"/>
      <c r="B9" s="2"/>
      <c r="C9" s="147" t="s">
        <v>210</v>
      </c>
      <c r="D9" s="147"/>
      <c r="E9" s="147"/>
      <c r="F9" s="4"/>
      <c r="G9" s="4"/>
    </row>
    <row r="10" spans="1:7" ht="30" customHeight="1">
      <c r="A10" s="7"/>
      <c r="B10" s="2"/>
      <c r="C10" s="130" t="s">
        <v>495</v>
      </c>
      <c r="D10" s="80"/>
      <c r="E10" s="81"/>
      <c r="F10" s="4"/>
      <c r="G10" s="4"/>
    </row>
    <row r="11" spans="1:7" ht="15" customHeight="1">
      <c r="A11" s="11"/>
      <c r="B11" s="4"/>
      <c r="G11" s="4"/>
    </row>
    <row r="12" spans="1:7" ht="15" customHeight="1">
      <c r="A12" s="12"/>
      <c r="B12" s="13"/>
      <c r="C12" s="131" t="s">
        <v>496</v>
      </c>
      <c r="D12" s="131" t="s">
        <v>497</v>
      </c>
      <c r="E12" s="131" t="s">
        <v>498</v>
      </c>
      <c r="G12" s="4"/>
    </row>
    <row r="13" spans="1:7" ht="15" customHeight="1">
      <c r="A13" s="4"/>
      <c r="B13" s="4"/>
      <c r="C13" s="132" t="s">
        <v>364</v>
      </c>
      <c r="D13" s="133" t="s">
        <v>148</v>
      </c>
      <c r="E13" s="132" t="s">
        <v>143</v>
      </c>
      <c r="G13" s="4"/>
    </row>
    <row r="14" spans="1:7" ht="15" customHeight="1">
      <c r="A14" s="4"/>
      <c r="B14" s="4"/>
      <c r="C14" s="133" t="s">
        <v>246</v>
      </c>
      <c r="D14" s="133" t="s">
        <v>578</v>
      </c>
      <c r="E14" s="133" t="s">
        <v>103</v>
      </c>
      <c r="G14" s="4"/>
    </row>
    <row r="15" spans="1:7" ht="15" customHeight="1">
      <c r="A15" s="4"/>
      <c r="B15" s="13"/>
      <c r="C15" s="132" t="s">
        <v>298</v>
      </c>
      <c r="D15" s="132" t="s">
        <v>298</v>
      </c>
      <c r="E15" s="133" t="s">
        <v>298</v>
      </c>
      <c r="G15" s="4"/>
    </row>
    <row r="16" spans="1:7" ht="15" customHeight="1">
      <c r="A16" s="4"/>
      <c r="B16" s="13"/>
      <c r="C16" s="132" t="s">
        <v>499</v>
      </c>
      <c r="D16" s="132" t="s">
        <v>500</v>
      </c>
      <c r="E16" s="132" t="s">
        <v>501</v>
      </c>
      <c r="G16" s="4"/>
    </row>
    <row r="17" spans="1:7" ht="15" customHeight="1">
      <c r="A17" s="4"/>
      <c r="B17" s="13"/>
      <c r="C17" s="133" t="s">
        <v>259</v>
      </c>
      <c r="D17" s="133" t="s">
        <v>259</v>
      </c>
      <c r="E17" s="133" t="s">
        <v>259</v>
      </c>
      <c r="G17" s="4"/>
    </row>
    <row r="18" spans="1:7" ht="15" customHeight="1">
      <c r="A18" s="4"/>
      <c r="B18" s="13"/>
      <c r="C18" s="133" t="s">
        <v>135</v>
      </c>
      <c r="D18" s="133" t="s">
        <v>135</v>
      </c>
      <c r="E18" s="133" t="s">
        <v>135</v>
      </c>
      <c r="G18" s="4"/>
    </row>
    <row r="19" spans="1:7" ht="15" customHeight="1">
      <c r="A19" s="4"/>
      <c r="B19" s="13"/>
      <c r="C19" s="134">
        <v>120300</v>
      </c>
      <c r="D19" s="134">
        <v>128800</v>
      </c>
      <c r="E19" s="134">
        <v>141700</v>
      </c>
      <c r="G19" s="4"/>
    </row>
    <row r="20" spans="1:7" ht="15" customHeight="1">
      <c r="A20" s="4"/>
      <c r="B20" s="13"/>
      <c r="F20" s="4"/>
      <c r="G20" s="4"/>
    </row>
    <row r="21" spans="1:7" ht="15" customHeight="1">
      <c r="A21" s="4"/>
      <c r="B21" s="13"/>
      <c r="C21" s="131" t="s">
        <v>502</v>
      </c>
      <c r="D21" s="131" t="s">
        <v>503</v>
      </c>
      <c r="E21" s="131" t="s">
        <v>504</v>
      </c>
      <c r="F21" s="4"/>
      <c r="G21" s="4"/>
    </row>
    <row r="22" spans="1:7" ht="15" customHeight="1">
      <c r="A22" s="4"/>
      <c r="B22" s="13"/>
      <c r="C22" s="132" t="s">
        <v>430</v>
      </c>
      <c r="D22" s="132" t="s">
        <v>622</v>
      </c>
      <c r="E22" s="132" t="s">
        <v>324</v>
      </c>
      <c r="G22" s="4"/>
    </row>
    <row r="23" spans="1:7" ht="15" customHeight="1">
      <c r="A23" s="4"/>
      <c r="B23" s="13"/>
      <c r="C23" s="133" t="s">
        <v>246</v>
      </c>
      <c r="D23" s="133" t="s">
        <v>93</v>
      </c>
      <c r="E23" s="133" t="s">
        <v>67</v>
      </c>
      <c r="G23" s="4"/>
    </row>
    <row r="24" spans="1:7" ht="15" customHeight="1">
      <c r="A24" s="4"/>
      <c r="B24" s="13"/>
      <c r="C24" s="133" t="s">
        <v>299</v>
      </c>
      <c r="D24" s="132" t="s">
        <v>299</v>
      </c>
      <c r="E24" s="133" t="s">
        <v>299</v>
      </c>
      <c r="G24" s="4"/>
    </row>
    <row r="25" spans="1:7" ht="15" customHeight="1">
      <c r="A25" s="4"/>
      <c r="B25" s="13"/>
      <c r="C25" s="132" t="s">
        <v>505</v>
      </c>
      <c r="D25" s="132" t="s">
        <v>283</v>
      </c>
      <c r="E25" s="133" t="s">
        <v>170</v>
      </c>
      <c r="G25" s="4"/>
    </row>
    <row r="26" spans="1:7" ht="15" customHeight="1">
      <c r="A26" s="4"/>
      <c r="B26" s="13"/>
      <c r="C26" s="133" t="s">
        <v>260</v>
      </c>
      <c r="D26" s="133" t="s">
        <v>260</v>
      </c>
      <c r="E26" s="133" t="s">
        <v>260</v>
      </c>
      <c r="G26" s="4"/>
    </row>
    <row r="27" spans="1:7" ht="15" customHeight="1">
      <c r="A27" s="4"/>
      <c r="B27" s="13"/>
      <c r="C27" s="133" t="s">
        <v>213</v>
      </c>
      <c r="D27" s="133" t="s">
        <v>213</v>
      </c>
      <c r="E27" s="133" t="s">
        <v>135</v>
      </c>
      <c r="G27" s="4"/>
    </row>
    <row r="28" spans="1:7" ht="15" customHeight="1">
      <c r="A28" s="4"/>
      <c r="B28" s="13"/>
      <c r="C28" s="133" t="s">
        <v>110</v>
      </c>
      <c r="D28" s="133" t="s">
        <v>386</v>
      </c>
      <c r="E28" s="134">
        <v>171900</v>
      </c>
      <c r="G28" s="4"/>
    </row>
    <row r="29" spans="1:7" ht="15" customHeight="1">
      <c r="A29" s="4"/>
      <c r="B29" s="13"/>
      <c r="C29" s="135">
        <v>152200</v>
      </c>
      <c r="D29" s="134">
        <v>224100</v>
      </c>
      <c r="G29" s="4"/>
    </row>
    <row r="30" spans="1:7" ht="15" customHeight="1">
      <c r="A30" s="4"/>
      <c r="B30" s="13"/>
      <c r="C30" s="135"/>
      <c r="D30" s="134"/>
      <c r="E30" s="134"/>
      <c r="G30" s="4"/>
    </row>
    <row r="31" spans="1:7" ht="15" customHeight="1">
      <c r="A31" s="4"/>
      <c r="B31" s="13"/>
      <c r="C31" s="131" t="s">
        <v>506</v>
      </c>
      <c r="D31" s="131" t="s">
        <v>507</v>
      </c>
      <c r="E31" s="131" t="s">
        <v>508</v>
      </c>
      <c r="G31" s="4"/>
    </row>
    <row r="32" spans="1:7" ht="30" customHeight="1">
      <c r="A32" s="4"/>
      <c r="B32" s="13"/>
      <c r="C32" s="132" t="s">
        <v>622</v>
      </c>
      <c r="D32" s="132" t="s">
        <v>160</v>
      </c>
      <c r="E32" s="132" t="s">
        <v>143</v>
      </c>
      <c r="G32" s="4"/>
    </row>
    <row r="33" spans="1:7" ht="15" customHeight="1">
      <c r="A33" s="4"/>
      <c r="B33" s="13"/>
      <c r="C33" s="133" t="s">
        <v>92</v>
      </c>
      <c r="D33" s="133" t="s">
        <v>147</v>
      </c>
      <c r="E33" s="132" t="s">
        <v>69</v>
      </c>
      <c r="G33" s="4"/>
    </row>
    <row r="34" spans="1:7" ht="15" customHeight="1">
      <c r="A34" s="4"/>
      <c r="B34" s="13"/>
      <c r="C34" s="133" t="s">
        <v>296</v>
      </c>
      <c r="D34" s="132" t="s">
        <v>293</v>
      </c>
      <c r="E34" s="132" t="s">
        <v>296</v>
      </c>
      <c r="G34" s="4"/>
    </row>
    <row r="35" spans="1:7" ht="15" customHeight="1">
      <c r="A35" s="4"/>
      <c r="B35" s="13"/>
      <c r="C35" s="132" t="s">
        <v>509</v>
      </c>
      <c r="D35" s="132" t="s">
        <v>170</v>
      </c>
      <c r="E35" s="133" t="s">
        <v>171</v>
      </c>
      <c r="G35" s="4"/>
    </row>
    <row r="36" spans="1:7" ht="15" customHeight="1">
      <c r="A36" s="4"/>
      <c r="B36" s="13"/>
      <c r="C36" s="133" t="s">
        <v>120</v>
      </c>
      <c r="D36" s="133" t="s">
        <v>120</v>
      </c>
      <c r="E36" s="133" t="s">
        <v>121</v>
      </c>
      <c r="G36" s="4"/>
    </row>
    <row r="37" spans="1:7" ht="15" customHeight="1">
      <c r="A37" s="4"/>
      <c r="B37" s="13"/>
      <c r="C37" s="133" t="s">
        <v>396</v>
      </c>
      <c r="D37" s="133" t="s">
        <v>396</v>
      </c>
      <c r="E37" s="133" t="s">
        <v>396</v>
      </c>
      <c r="G37" s="4"/>
    </row>
    <row r="38" spans="1:7" ht="15" customHeight="1">
      <c r="A38" s="4"/>
      <c r="B38" s="13"/>
      <c r="C38" s="133" t="s">
        <v>110</v>
      </c>
      <c r="D38" s="133" t="s">
        <v>110</v>
      </c>
      <c r="E38" s="133" t="s">
        <v>110</v>
      </c>
      <c r="G38" s="4"/>
    </row>
    <row r="39" spans="1:7" ht="15" customHeight="1">
      <c r="A39" s="4"/>
      <c r="B39" s="13"/>
      <c r="C39" s="135">
        <v>193600</v>
      </c>
      <c r="D39" s="134">
        <v>204700</v>
      </c>
      <c r="E39" s="134">
        <v>254700</v>
      </c>
      <c r="G39" s="4"/>
    </row>
    <row r="40" spans="1:7" ht="15" customHeight="1">
      <c r="A40" s="4"/>
      <c r="B40" s="13"/>
      <c r="C40" s="135"/>
      <c r="D40" s="134"/>
      <c r="E40" s="134"/>
      <c r="G40" s="4"/>
    </row>
    <row r="41" spans="1:7" ht="15" customHeight="1">
      <c r="A41" s="4"/>
      <c r="B41" s="13"/>
      <c r="C41" s="130" t="s">
        <v>510</v>
      </c>
      <c r="D41" s="65"/>
      <c r="E41" s="65"/>
      <c r="G41" s="4"/>
    </row>
    <row r="42" spans="1:7" ht="15" customHeight="1">
      <c r="A42" s="4"/>
      <c r="B42" s="13"/>
      <c r="C42" s="136" t="s">
        <v>511</v>
      </c>
      <c r="D42" s="131" t="s">
        <v>512</v>
      </c>
      <c r="E42" s="131" t="s">
        <v>513</v>
      </c>
      <c r="F42" s="4"/>
      <c r="G42" s="4"/>
    </row>
    <row r="43" spans="1:7" ht="15" customHeight="1">
      <c r="A43" s="4"/>
      <c r="B43" s="13"/>
      <c r="C43" s="132" t="s">
        <v>357</v>
      </c>
      <c r="D43" s="132" t="s">
        <v>148</v>
      </c>
      <c r="E43" s="132" t="s">
        <v>324</v>
      </c>
      <c r="G43" s="4"/>
    </row>
    <row r="44" spans="2:7" ht="15" customHeight="1">
      <c r="B44" s="13"/>
      <c r="C44" s="132" t="s">
        <v>118</v>
      </c>
      <c r="D44" s="133" t="s">
        <v>254</v>
      </c>
      <c r="E44" s="133" t="s">
        <v>254</v>
      </c>
      <c r="G44" s="4"/>
    </row>
    <row r="45" spans="2:7" ht="15" customHeight="1">
      <c r="B45" s="13"/>
      <c r="C45" s="132" t="s">
        <v>293</v>
      </c>
      <c r="D45" s="133" t="s">
        <v>293</v>
      </c>
      <c r="E45" s="133" t="s">
        <v>293</v>
      </c>
      <c r="G45" s="4"/>
    </row>
    <row r="46" spans="1:7" ht="15" customHeight="1">
      <c r="A46" s="4"/>
      <c r="B46" s="13"/>
      <c r="C46" s="132" t="s">
        <v>196</v>
      </c>
      <c r="D46" s="133" t="s">
        <v>196</v>
      </c>
      <c r="E46" s="133" t="s">
        <v>625</v>
      </c>
      <c r="G46" s="4"/>
    </row>
    <row r="47" spans="1:7" ht="15" customHeight="1">
      <c r="A47" s="4"/>
      <c r="B47" s="13"/>
      <c r="C47" s="133" t="s">
        <v>120</v>
      </c>
      <c r="D47" s="133" t="s">
        <v>120</v>
      </c>
      <c r="E47" s="133" t="s">
        <v>121</v>
      </c>
      <c r="G47" s="4"/>
    </row>
    <row r="48" spans="1:7" ht="15" customHeight="1">
      <c r="A48" s="4"/>
      <c r="B48" s="13"/>
      <c r="C48" s="133" t="s">
        <v>214</v>
      </c>
      <c r="D48" s="133" t="s">
        <v>214</v>
      </c>
      <c r="E48" s="133" t="s">
        <v>214</v>
      </c>
      <c r="G48" s="4"/>
    </row>
    <row r="49" spans="1:7" ht="15" customHeight="1">
      <c r="A49" s="4"/>
      <c r="B49" s="13"/>
      <c r="C49" s="133" t="s">
        <v>180</v>
      </c>
      <c r="D49" s="133" t="s">
        <v>180</v>
      </c>
      <c r="E49" s="133" t="s">
        <v>394</v>
      </c>
      <c r="G49" s="4"/>
    </row>
    <row r="50" spans="1:7" ht="15" customHeight="1">
      <c r="A50" s="4"/>
      <c r="B50" s="13"/>
      <c r="C50" s="135">
        <v>246550</v>
      </c>
      <c r="D50" s="134">
        <v>278250</v>
      </c>
      <c r="E50" s="134">
        <v>334150</v>
      </c>
      <c r="F50" s="4"/>
      <c r="G50" s="4"/>
    </row>
    <row r="51" spans="1:7" ht="15" customHeight="1">
      <c r="A51" s="4"/>
      <c r="B51" s="13"/>
      <c r="C51" s="135"/>
      <c r="D51" s="135"/>
      <c r="E51" s="134"/>
      <c r="F51" s="4"/>
      <c r="G51" s="4"/>
    </row>
    <row r="52" spans="1:7" ht="15" customHeight="1">
      <c r="A52" s="4"/>
      <c r="B52" s="13"/>
      <c r="C52" s="131" t="s">
        <v>514</v>
      </c>
      <c r="D52" s="131" t="s">
        <v>515</v>
      </c>
      <c r="E52" s="131" t="s">
        <v>516</v>
      </c>
      <c r="F52" s="4"/>
      <c r="G52" s="4"/>
    </row>
    <row r="53" spans="1:7" ht="15" customHeight="1">
      <c r="A53" s="4"/>
      <c r="B53" s="13"/>
      <c r="C53" s="132" t="s">
        <v>68</v>
      </c>
      <c r="D53" s="132" t="s">
        <v>160</v>
      </c>
      <c r="E53" s="132" t="s">
        <v>143</v>
      </c>
      <c r="F53" s="4">
        <v>32</v>
      </c>
      <c r="G53" s="4"/>
    </row>
    <row r="54" spans="1:7" ht="15" customHeight="1">
      <c r="A54" s="4"/>
      <c r="B54" s="13"/>
      <c r="C54" s="132" t="s">
        <v>118</v>
      </c>
      <c r="D54" s="133" t="s">
        <v>69</v>
      </c>
      <c r="E54" s="133" t="s">
        <v>69</v>
      </c>
      <c r="F54" s="4">
        <v>85</v>
      </c>
      <c r="G54" s="4"/>
    </row>
    <row r="55" spans="1:7" ht="15" customHeight="1">
      <c r="A55" s="4"/>
      <c r="B55" s="13"/>
      <c r="C55" s="132" t="s">
        <v>294</v>
      </c>
      <c r="D55" s="133" t="s">
        <v>294</v>
      </c>
      <c r="E55" s="133" t="s">
        <v>294</v>
      </c>
      <c r="F55" s="4"/>
      <c r="G55" s="4"/>
    </row>
    <row r="56" spans="1:7" ht="15" customHeight="1">
      <c r="A56" s="4"/>
      <c r="B56" s="13"/>
      <c r="C56" s="133" t="s">
        <v>626</v>
      </c>
      <c r="D56" s="133" t="s">
        <v>625</v>
      </c>
      <c r="E56" s="132" t="s">
        <v>263</v>
      </c>
      <c r="F56" s="4"/>
      <c r="G56" s="4"/>
    </row>
    <row r="57" spans="1:7" ht="15" customHeight="1">
      <c r="A57" s="4"/>
      <c r="B57" s="13"/>
      <c r="C57" s="133" t="s">
        <v>120</v>
      </c>
      <c r="D57" s="133" t="s">
        <v>120</v>
      </c>
      <c r="E57" s="132" t="s">
        <v>121</v>
      </c>
      <c r="F57" s="4"/>
      <c r="G57" s="4"/>
    </row>
    <row r="58" spans="1:7" ht="15" customHeight="1">
      <c r="A58" s="4"/>
      <c r="B58" s="13"/>
      <c r="C58" s="133" t="s">
        <v>138</v>
      </c>
      <c r="D58" s="133" t="s">
        <v>138</v>
      </c>
      <c r="E58" s="133" t="s">
        <v>138</v>
      </c>
      <c r="F58" s="4"/>
      <c r="G58" s="4"/>
    </row>
    <row r="59" spans="1:7" ht="15" customHeight="1">
      <c r="A59" s="4"/>
      <c r="B59" s="13"/>
      <c r="C59" s="133" t="s">
        <v>97</v>
      </c>
      <c r="D59" s="133" t="s">
        <v>97</v>
      </c>
      <c r="E59" s="133" t="s">
        <v>97</v>
      </c>
      <c r="F59" s="4"/>
      <c r="G59" s="4"/>
    </row>
    <row r="60" spans="1:7" ht="15" customHeight="1">
      <c r="A60" s="4"/>
      <c r="B60" s="13"/>
      <c r="C60" s="135">
        <v>285050</v>
      </c>
      <c r="D60" s="135">
        <v>336350</v>
      </c>
      <c r="E60" s="134">
        <v>367550</v>
      </c>
      <c r="F60" s="4"/>
      <c r="G60" s="4"/>
    </row>
    <row r="61" spans="1:7" ht="15" customHeight="1">
      <c r="A61" s="4"/>
      <c r="B61" s="13"/>
      <c r="C61" s="65"/>
      <c r="D61" s="65"/>
      <c r="E61" s="65"/>
      <c r="F61" s="4"/>
      <c r="G61" s="4"/>
    </row>
    <row r="62" spans="1:7" ht="15" customHeight="1">
      <c r="A62" s="4"/>
      <c r="B62" s="13"/>
      <c r="C62" s="131" t="s">
        <v>517</v>
      </c>
      <c r="D62" s="131" t="s">
        <v>518</v>
      </c>
      <c r="E62" s="131" t="s">
        <v>519</v>
      </c>
      <c r="F62" s="4"/>
      <c r="G62" s="4"/>
    </row>
    <row r="63" spans="1:7" ht="15" customHeight="1">
      <c r="A63" s="4"/>
      <c r="B63" s="13"/>
      <c r="C63" s="132" t="s">
        <v>295</v>
      </c>
      <c r="D63" s="132" t="s">
        <v>144</v>
      </c>
      <c r="E63" s="132" t="s">
        <v>144</v>
      </c>
      <c r="G63" s="4"/>
    </row>
    <row r="64" spans="1:7" ht="15" customHeight="1">
      <c r="A64" s="4"/>
      <c r="B64" s="13"/>
      <c r="C64" s="132" t="s">
        <v>325</v>
      </c>
      <c r="D64" s="132" t="s">
        <v>255</v>
      </c>
      <c r="E64" s="133" t="s">
        <v>255</v>
      </c>
      <c r="G64" s="4"/>
    </row>
    <row r="65" spans="1:7" ht="15" customHeight="1">
      <c r="A65" s="4"/>
      <c r="B65" s="13"/>
      <c r="C65" s="132" t="s">
        <v>296</v>
      </c>
      <c r="D65" s="132" t="s">
        <v>293</v>
      </c>
      <c r="E65" s="133" t="s">
        <v>296</v>
      </c>
      <c r="G65" s="4"/>
    </row>
    <row r="66" spans="1:7" ht="15" customHeight="1">
      <c r="A66" s="4"/>
      <c r="B66" s="13"/>
      <c r="C66" s="132" t="s">
        <v>284</v>
      </c>
      <c r="D66" s="132" t="s">
        <v>172</v>
      </c>
      <c r="E66" s="132" t="s">
        <v>340</v>
      </c>
      <c r="G66" s="4"/>
    </row>
    <row r="67" spans="1:7" ht="15" customHeight="1">
      <c r="A67" s="4"/>
      <c r="B67" s="13"/>
      <c r="C67" s="133" t="s">
        <v>121</v>
      </c>
      <c r="D67" s="133" t="s">
        <v>121</v>
      </c>
      <c r="E67" s="133" t="s">
        <v>121</v>
      </c>
      <c r="G67" s="4"/>
    </row>
    <row r="68" spans="1:7" ht="15" customHeight="1">
      <c r="A68" s="4"/>
      <c r="B68" s="13"/>
      <c r="C68" s="133" t="s">
        <v>387</v>
      </c>
      <c r="D68" s="133" t="s">
        <v>387</v>
      </c>
      <c r="E68" s="133" t="s">
        <v>387</v>
      </c>
      <c r="F68" s="4"/>
      <c r="G68" s="4"/>
    </row>
    <row r="69" spans="1:7" ht="15" customHeight="1">
      <c r="A69" s="4"/>
      <c r="B69" s="13"/>
      <c r="C69" s="133" t="s">
        <v>202</v>
      </c>
      <c r="D69" s="133" t="s">
        <v>202</v>
      </c>
      <c r="E69" s="133" t="s">
        <v>202</v>
      </c>
      <c r="F69" s="4"/>
      <c r="G69" s="4"/>
    </row>
    <row r="70" spans="1:7" ht="15" customHeight="1">
      <c r="A70" s="4"/>
      <c r="B70" s="13"/>
      <c r="C70" s="135">
        <v>330350</v>
      </c>
      <c r="D70" s="135">
        <v>435250</v>
      </c>
      <c r="E70" s="134">
        <v>468150</v>
      </c>
      <c r="F70" s="4"/>
      <c r="G70" s="4"/>
    </row>
    <row r="71" spans="1:7" ht="15" customHeight="1">
      <c r="A71" s="4"/>
      <c r="B71" s="13"/>
      <c r="C71" s="65"/>
      <c r="D71" s="65"/>
      <c r="E71" s="134"/>
      <c r="F71" s="4"/>
      <c r="G71" s="4"/>
    </row>
    <row r="72" spans="1:7" ht="15" customHeight="1">
      <c r="A72" s="4"/>
      <c r="B72" s="13"/>
      <c r="C72" s="131" t="s">
        <v>520</v>
      </c>
      <c r="D72" s="131" t="s">
        <v>521</v>
      </c>
      <c r="E72" s="131" t="s">
        <v>522</v>
      </c>
      <c r="F72" s="4"/>
      <c r="G72" s="4"/>
    </row>
    <row r="73" spans="1:7" ht="15" customHeight="1">
      <c r="A73" s="4"/>
      <c r="B73" s="13"/>
      <c r="C73" s="132" t="s">
        <v>358</v>
      </c>
      <c r="D73" s="137" t="s">
        <v>431</v>
      </c>
      <c r="E73" s="132" t="s">
        <v>413</v>
      </c>
      <c r="F73" s="4"/>
      <c r="G73" s="4"/>
    </row>
    <row r="74" spans="1:7" ht="15" customHeight="1">
      <c r="A74" s="4"/>
      <c r="B74" s="13"/>
      <c r="C74" s="133" t="s">
        <v>325</v>
      </c>
      <c r="D74" s="137" t="s">
        <v>623</v>
      </c>
      <c r="E74" s="132" t="s">
        <v>255</v>
      </c>
      <c r="F74" s="4"/>
      <c r="G74" s="4"/>
    </row>
    <row r="75" spans="1:7" ht="15" customHeight="1">
      <c r="A75" s="4"/>
      <c r="B75" s="13"/>
      <c r="C75" s="132" t="s">
        <v>162</v>
      </c>
      <c r="D75" s="138" t="s">
        <v>162</v>
      </c>
      <c r="E75" s="132" t="s">
        <v>162</v>
      </c>
      <c r="F75" s="4"/>
      <c r="G75" s="4"/>
    </row>
    <row r="76" spans="1:7" ht="30" customHeight="1">
      <c r="A76" s="4"/>
      <c r="B76" s="13"/>
      <c r="C76" s="133" t="s">
        <v>297</v>
      </c>
      <c r="D76" s="133" t="s">
        <v>297</v>
      </c>
      <c r="E76" s="133" t="s">
        <v>297</v>
      </c>
      <c r="F76" s="4"/>
      <c r="G76" s="4"/>
    </row>
    <row r="77" spans="1:7" ht="15" customHeight="1">
      <c r="A77" s="4"/>
      <c r="B77" s="13"/>
      <c r="C77" s="137" t="s">
        <v>285</v>
      </c>
      <c r="D77" s="137" t="s">
        <v>177</v>
      </c>
      <c r="E77" s="133" t="s">
        <v>199</v>
      </c>
      <c r="F77" s="4"/>
      <c r="G77" s="4"/>
    </row>
    <row r="78" spans="1:7" ht="15" customHeight="1">
      <c r="A78" s="4"/>
      <c r="B78" s="13"/>
      <c r="C78" s="133" t="s">
        <v>121</v>
      </c>
      <c r="D78" s="133" t="s">
        <v>121</v>
      </c>
      <c r="E78" s="133" t="s">
        <v>121</v>
      </c>
      <c r="F78" s="4"/>
      <c r="G78" s="4"/>
    </row>
    <row r="79" spans="1:7" ht="15" customHeight="1">
      <c r="A79" s="4"/>
      <c r="B79" s="13"/>
      <c r="C79" s="133" t="s">
        <v>388</v>
      </c>
      <c r="D79" s="133" t="s">
        <v>388</v>
      </c>
      <c r="E79" s="133" t="s">
        <v>388</v>
      </c>
      <c r="F79" s="4"/>
      <c r="G79" s="4"/>
    </row>
    <row r="80" spans="1:7" ht="15" customHeight="1">
      <c r="A80" s="4"/>
      <c r="B80" s="13"/>
      <c r="C80" s="133" t="s">
        <v>389</v>
      </c>
      <c r="D80" s="133" t="s">
        <v>389</v>
      </c>
      <c r="E80" s="133" t="s">
        <v>389</v>
      </c>
      <c r="F80" s="4"/>
      <c r="G80" s="4"/>
    </row>
    <row r="81" spans="1:7" ht="15" customHeight="1">
      <c r="A81" s="4"/>
      <c r="B81" s="13"/>
      <c r="C81" s="133" t="s">
        <v>202</v>
      </c>
      <c r="D81" s="133" t="s">
        <v>202</v>
      </c>
      <c r="E81" s="133" t="s">
        <v>202</v>
      </c>
      <c r="F81" s="4"/>
      <c r="G81" s="4"/>
    </row>
    <row r="82" spans="1:7" ht="15" customHeight="1">
      <c r="A82" s="4"/>
      <c r="B82" s="13"/>
      <c r="C82" s="134">
        <v>440550</v>
      </c>
      <c r="D82" s="135">
        <v>503350</v>
      </c>
      <c r="E82" s="135">
        <v>577050</v>
      </c>
      <c r="F82" s="4"/>
      <c r="G82" s="4"/>
    </row>
    <row r="83" spans="1:7" ht="15" customHeight="1">
      <c r="A83" s="4"/>
      <c r="B83" s="13"/>
      <c r="C83" s="134"/>
      <c r="D83" s="135"/>
      <c r="E83" s="135"/>
      <c r="F83" s="4"/>
      <c r="G83" s="4"/>
    </row>
    <row r="84" spans="1:7" ht="15" customHeight="1">
      <c r="A84" s="4"/>
      <c r="B84" s="13"/>
      <c r="C84" s="65"/>
      <c r="D84" s="65"/>
      <c r="E84" s="65"/>
      <c r="F84" s="4"/>
      <c r="G84" s="4"/>
    </row>
    <row r="85" spans="1:7" ht="15" customHeight="1">
      <c r="A85" s="4"/>
      <c r="B85" s="13"/>
      <c r="C85" s="130" t="s">
        <v>523</v>
      </c>
      <c r="D85" s="139" t="s">
        <v>524</v>
      </c>
      <c r="E85" s="140"/>
      <c r="F85" s="4"/>
      <c r="G85" s="4"/>
    </row>
    <row r="86" spans="1:7" ht="15" customHeight="1">
      <c r="A86" s="4"/>
      <c r="B86" s="13"/>
      <c r="G86" s="4"/>
    </row>
    <row r="87" spans="1:7" ht="15" customHeight="1">
      <c r="A87" s="4"/>
      <c r="B87" s="13"/>
      <c r="C87" s="136" t="s">
        <v>525</v>
      </c>
      <c r="D87" s="131" t="s">
        <v>526</v>
      </c>
      <c r="E87" s="131" t="s">
        <v>527</v>
      </c>
      <c r="G87" s="4"/>
    </row>
    <row r="88" spans="1:7" ht="15" customHeight="1">
      <c r="A88" s="4"/>
      <c r="B88" s="13"/>
      <c r="C88" s="132" t="s">
        <v>365</v>
      </c>
      <c r="D88" s="132" t="s">
        <v>431</v>
      </c>
      <c r="E88" s="132" t="s">
        <v>413</v>
      </c>
      <c r="G88" s="4"/>
    </row>
    <row r="89" spans="1:7" ht="15" customHeight="1">
      <c r="A89" s="4"/>
      <c r="B89" s="13"/>
      <c r="C89" s="132" t="s">
        <v>249</v>
      </c>
      <c r="D89" s="132" t="s">
        <v>351</v>
      </c>
      <c r="E89" s="133" t="s">
        <v>326</v>
      </c>
      <c r="G89" s="4"/>
    </row>
    <row r="90" spans="1:7" ht="15" customHeight="1">
      <c r="A90" s="4"/>
      <c r="B90" s="13"/>
      <c r="C90" s="132" t="s">
        <v>149</v>
      </c>
      <c r="D90" s="132" t="s">
        <v>149</v>
      </c>
      <c r="E90" s="133" t="s">
        <v>149</v>
      </c>
      <c r="G90" s="4"/>
    </row>
    <row r="91" spans="1:7" ht="15" customHeight="1">
      <c r="A91" s="4"/>
      <c r="B91" s="13"/>
      <c r="C91" s="132" t="s">
        <v>90</v>
      </c>
      <c r="D91" s="137" t="s">
        <v>105</v>
      </c>
      <c r="E91" s="133" t="s">
        <v>105</v>
      </c>
      <c r="G91" s="4"/>
    </row>
    <row r="92" spans="1:7" ht="15" customHeight="1">
      <c r="A92" s="4"/>
      <c r="B92" s="13"/>
      <c r="C92" s="132" t="s">
        <v>627</v>
      </c>
      <c r="D92" s="137" t="s">
        <v>167</v>
      </c>
      <c r="E92" s="141" t="s">
        <v>287</v>
      </c>
      <c r="G92" s="4"/>
    </row>
    <row r="93" spans="1:7" ht="15" customHeight="1">
      <c r="A93" s="4"/>
      <c r="B93" s="13"/>
      <c r="C93" s="133" t="s">
        <v>108</v>
      </c>
      <c r="D93" s="133" t="s">
        <v>108</v>
      </c>
      <c r="E93" s="133" t="s">
        <v>108</v>
      </c>
      <c r="G93" s="4"/>
    </row>
    <row r="94" spans="1:7" ht="15" customHeight="1">
      <c r="A94" s="4"/>
      <c r="B94" s="13"/>
      <c r="C94" s="133" t="s">
        <v>327</v>
      </c>
      <c r="D94" s="133" t="s">
        <v>327</v>
      </c>
      <c r="E94" s="133" t="s">
        <v>327</v>
      </c>
      <c r="G94" s="4"/>
    </row>
    <row r="95" spans="1:7" ht="15" customHeight="1">
      <c r="A95" s="4"/>
      <c r="B95" s="13"/>
      <c r="C95" s="132" t="s">
        <v>270</v>
      </c>
      <c r="D95" s="133" t="s">
        <v>270</v>
      </c>
      <c r="E95" s="133" t="s">
        <v>270</v>
      </c>
      <c r="G95" s="4"/>
    </row>
    <row r="96" spans="1:7" ht="15" customHeight="1">
      <c r="A96" s="4"/>
      <c r="B96" s="13"/>
      <c r="C96" s="133" t="s">
        <v>182</v>
      </c>
      <c r="D96" s="133" t="s">
        <v>182</v>
      </c>
      <c r="E96" s="133" t="s">
        <v>182</v>
      </c>
      <c r="G96" s="4"/>
    </row>
    <row r="97" spans="1:7" ht="15" customHeight="1">
      <c r="A97" s="4"/>
      <c r="B97" s="13"/>
      <c r="C97" s="135">
        <v>589900</v>
      </c>
      <c r="D97" s="135">
        <v>569400</v>
      </c>
      <c r="E97" s="135">
        <v>653600</v>
      </c>
      <c r="F97" s="4"/>
      <c r="G97" s="4"/>
    </row>
    <row r="98" spans="1:7" ht="15" customHeight="1">
      <c r="A98" s="4"/>
      <c r="B98" s="13"/>
      <c r="F98" s="4"/>
      <c r="G98" s="4"/>
    </row>
    <row r="99" spans="1:7" ht="15" customHeight="1">
      <c r="A99" s="4"/>
      <c r="B99" s="13"/>
      <c r="C99" s="136" t="s">
        <v>528</v>
      </c>
      <c r="D99" s="131" t="s">
        <v>529</v>
      </c>
      <c r="E99" s="131" t="s">
        <v>530</v>
      </c>
      <c r="F99" s="4"/>
      <c r="G99" s="4"/>
    </row>
    <row r="100" spans="1:7" ht="15" customHeight="1">
      <c r="A100" s="4"/>
      <c r="B100" s="13"/>
      <c r="C100" s="132" t="s">
        <v>359</v>
      </c>
      <c r="D100" s="132" t="s">
        <v>432</v>
      </c>
      <c r="E100" s="132" t="s">
        <v>432</v>
      </c>
      <c r="F100" s="4"/>
      <c r="G100" s="4"/>
    </row>
    <row r="101" spans="1:7" ht="15" customHeight="1">
      <c r="A101" s="4"/>
      <c r="B101" s="13"/>
      <c r="C101" s="132" t="s">
        <v>207</v>
      </c>
      <c r="D101" s="132" t="s">
        <v>256</v>
      </c>
      <c r="E101" s="133" t="s">
        <v>326</v>
      </c>
      <c r="F101" s="4"/>
      <c r="G101" s="4"/>
    </row>
    <row r="102" spans="1:7" ht="15" customHeight="1">
      <c r="A102" s="4"/>
      <c r="B102" s="13"/>
      <c r="C102" s="132" t="s">
        <v>149</v>
      </c>
      <c r="D102" s="132" t="s">
        <v>149</v>
      </c>
      <c r="E102" s="132" t="s">
        <v>149</v>
      </c>
      <c r="F102" s="4"/>
      <c r="G102" s="4"/>
    </row>
    <row r="103" spans="1:18" ht="15" customHeight="1">
      <c r="A103" s="4"/>
      <c r="B103" s="4"/>
      <c r="C103" s="132" t="s">
        <v>353</v>
      </c>
      <c r="D103" s="137" t="s">
        <v>90</v>
      </c>
      <c r="E103" s="137" t="s">
        <v>90</v>
      </c>
      <c r="F103" s="4"/>
      <c r="G103" s="4"/>
      <c r="L103" s="4"/>
      <c r="M103" s="4"/>
      <c r="N103" s="4"/>
      <c r="O103" s="4"/>
      <c r="P103" s="4"/>
      <c r="Q103" s="4"/>
      <c r="R103" s="4"/>
    </row>
    <row r="104" spans="1:18" ht="15" customHeight="1">
      <c r="A104" s="4"/>
      <c r="B104" s="4"/>
      <c r="C104" s="132" t="s">
        <v>628</v>
      </c>
      <c r="D104" s="137" t="s">
        <v>629</v>
      </c>
      <c r="E104" s="132" t="s">
        <v>168</v>
      </c>
      <c r="F104" s="4"/>
      <c r="G104" s="4"/>
      <c r="L104" s="4"/>
      <c r="M104" s="4"/>
      <c r="N104" s="4"/>
      <c r="O104" s="4"/>
      <c r="P104" s="4"/>
      <c r="Q104" s="4"/>
      <c r="R104" s="4"/>
    </row>
    <row r="105" spans="1:18" ht="15" customHeight="1">
      <c r="A105" s="4"/>
      <c r="B105" s="4"/>
      <c r="C105" s="133" t="s">
        <v>56</v>
      </c>
      <c r="D105" s="133" t="s">
        <v>56</v>
      </c>
      <c r="E105" s="133" t="s">
        <v>56</v>
      </c>
      <c r="F105" s="4"/>
      <c r="G105" s="4"/>
      <c r="L105" s="4"/>
      <c r="M105" s="4"/>
      <c r="N105" s="4"/>
      <c r="O105" s="4"/>
      <c r="P105" s="4"/>
      <c r="Q105" s="4"/>
      <c r="R105" s="4"/>
    </row>
    <row r="106" spans="1:18" ht="15" customHeight="1">
      <c r="A106" s="4"/>
      <c r="B106" s="4"/>
      <c r="C106" s="132" t="s">
        <v>328</v>
      </c>
      <c r="D106" s="133" t="s">
        <v>328</v>
      </c>
      <c r="E106" s="133" t="s">
        <v>328</v>
      </c>
      <c r="F106" s="4"/>
      <c r="G106" s="4"/>
      <c r="L106" s="4"/>
      <c r="M106" s="4"/>
      <c r="N106" s="4"/>
      <c r="O106" s="4"/>
      <c r="P106" s="4"/>
      <c r="Q106" s="4"/>
      <c r="R106" s="4"/>
    </row>
    <row r="107" spans="1:18" ht="15" customHeight="1">
      <c r="A107" s="4"/>
      <c r="B107" s="4"/>
      <c r="C107" s="132" t="s">
        <v>102</v>
      </c>
      <c r="D107" s="133" t="s">
        <v>102</v>
      </c>
      <c r="E107" s="137" t="s">
        <v>102</v>
      </c>
      <c r="F107" s="4"/>
      <c r="G107" s="4"/>
      <c r="L107" s="4"/>
      <c r="M107" s="4"/>
      <c r="N107" s="4"/>
      <c r="O107" s="4"/>
      <c r="P107" s="4"/>
      <c r="Q107" s="4"/>
      <c r="R107" s="4"/>
    </row>
    <row r="108" spans="1:18" ht="15" customHeight="1">
      <c r="A108" s="4"/>
      <c r="B108" s="4"/>
      <c r="C108" s="133" t="s">
        <v>159</v>
      </c>
      <c r="D108" s="133" t="s">
        <v>159</v>
      </c>
      <c r="E108" s="133" t="s">
        <v>159</v>
      </c>
      <c r="F108" s="4"/>
      <c r="G108" s="4"/>
      <c r="L108" s="4"/>
      <c r="M108" s="4"/>
      <c r="N108" s="4"/>
      <c r="O108" s="4"/>
      <c r="P108" s="4"/>
      <c r="Q108" s="4"/>
      <c r="R108" s="4"/>
    </row>
    <row r="109" spans="1:18" ht="15" customHeight="1">
      <c r="A109" s="4"/>
      <c r="B109" s="4"/>
      <c r="C109" s="135">
        <v>794900</v>
      </c>
      <c r="D109" s="135">
        <v>851600</v>
      </c>
      <c r="E109" s="135">
        <v>752600</v>
      </c>
      <c r="F109" s="4"/>
      <c r="G109" s="4"/>
      <c r="L109" s="4"/>
      <c r="M109" s="4"/>
      <c r="N109" s="4"/>
      <c r="O109" s="4"/>
      <c r="P109" s="4"/>
      <c r="Q109" s="4"/>
      <c r="R109" s="4"/>
    </row>
    <row r="110" spans="1:18" ht="15" customHeight="1">
      <c r="A110" s="4"/>
      <c r="B110" s="4"/>
      <c r="C110" s="65"/>
      <c r="D110" s="135"/>
      <c r="E110" s="135"/>
      <c r="F110" s="4"/>
      <c r="G110" s="4"/>
      <c r="L110" s="4"/>
      <c r="M110" s="4"/>
      <c r="N110" s="4"/>
      <c r="O110" s="4"/>
      <c r="P110" s="4"/>
      <c r="Q110" s="4"/>
      <c r="R110" s="4"/>
    </row>
    <row r="111" spans="1:18" ht="15" customHeight="1">
      <c r="A111" s="4"/>
      <c r="B111" s="4"/>
      <c r="C111" s="131" t="s">
        <v>531</v>
      </c>
      <c r="D111" s="131" t="s">
        <v>532</v>
      </c>
      <c r="E111" s="131" t="s">
        <v>533</v>
      </c>
      <c r="F111" s="4"/>
      <c r="G111" s="4"/>
      <c r="L111" s="4"/>
      <c r="M111" s="4"/>
      <c r="N111" s="4"/>
      <c r="O111" s="4"/>
      <c r="P111" s="4"/>
      <c r="Q111" s="4"/>
      <c r="R111" s="4"/>
    </row>
    <row r="112" spans="1:18" ht="15" customHeight="1">
      <c r="A112" s="4"/>
      <c r="B112" s="4"/>
      <c r="C112" s="132" t="s">
        <v>360</v>
      </c>
      <c r="D112" s="132" t="s">
        <v>433</v>
      </c>
      <c r="E112" s="142" t="s">
        <v>414</v>
      </c>
      <c r="F112" s="4"/>
      <c r="G112" s="4"/>
      <c r="L112" s="4"/>
      <c r="M112" s="4"/>
      <c r="N112" s="4"/>
      <c r="O112" s="4"/>
      <c r="P112" s="4"/>
      <c r="Q112" s="4"/>
      <c r="R112" s="4"/>
    </row>
    <row r="113" spans="1:18" ht="15" customHeight="1">
      <c r="A113" s="4"/>
      <c r="B113" s="4"/>
      <c r="C113" s="133" t="s">
        <v>247</v>
      </c>
      <c r="D113" s="133" t="s">
        <v>309</v>
      </c>
      <c r="E113" s="142" t="s">
        <v>352</v>
      </c>
      <c r="F113" s="4"/>
      <c r="G113" s="4"/>
      <c r="L113" s="4"/>
      <c r="M113" s="4"/>
      <c r="N113" s="4"/>
      <c r="O113" s="4"/>
      <c r="P113" s="4"/>
      <c r="Q113" s="4"/>
      <c r="R113" s="4"/>
    </row>
    <row r="114" spans="1:18" ht="15" customHeight="1">
      <c r="A114" s="4"/>
      <c r="B114" s="4"/>
      <c r="C114" s="132" t="s">
        <v>154</v>
      </c>
      <c r="D114" s="132" t="s">
        <v>154</v>
      </c>
      <c r="E114" s="132" t="s">
        <v>179</v>
      </c>
      <c r="F114" s="4"/>
      <c r="G114" s="4"/>
      <c r="L114" s="4"/>
      <c r="M114" s="4"/>
      <c r="N114" s="4"/>
      <c r="O114" s="4"/>
      <c r="P114" s="4"/>
      <c r="Q114" s="4"/>
      <c r="R114" s="4"/>
    </row>
    <row r="115" spans="1:18" ht="15" customHeight="1">
      <c r="A115" s="4"/>
      <c r="B115" s="4"/>
      <c r="C115" s="132" t="s">
        <v>126</v>
      </c>
      <c r="D115" s="132" t="s">
        <v>126</v>
      </c>
      <c r="E115" s="132" t="s">
        <v>90</v>
      </c>
      <c r="F115" s="4"/>
      <c r="G115" s="4"/>
      <c r="L115" s="4"/>
      <c r="M115" s="4"/>
      <c r="N115" s="4"/>
      <c r="O115" s="4"/>
      <c r="P115" s="4"/>
      <c r="Q115" s="4"/>
      <c r="R115" s="4"/>
    </row>
    <row r="116" spans="1:18" ht="15" customHeight="1">
      <c r="A116" s="14"/>
      <c r="C116" s="132" t="s">
        <v>290</v>
      </c>
      <c r="D116" s="132" t="s">
        <v>630</v>
      </c>
      <c r="E116" s="132" t="s">
        <v>631</v>
      </c>
      <c r="F116" s="4"/>
      <c r="G116" s="4"/>
      <c r="L116" s="4"/>
      <c r="M116" s="4"/>
      <c r="N116" s="4"/>
      <c r="O116" s="4"/>
      <c r="P116" s="4"/>
      <c r="Q116" s="4"/>
      <c r="R116" s="4"/>
    </row>
    <row r="117" spans="1:18" ht="15" customHeight="1">
      <c r="A117" s="14"/>
      <c r="C117" s="137" t="s">
        <v>91</v>
      </c>
      <c r="D117" s="137" t="s">
        <v>91</v>
      </c>
      <c r="E117" s="137" t="s">
        <v>91</v>
      </c>
      <c r="F117" s="4"/>
      <c r="G117" s="4"/>
      <c r="L117" s="4"/>
      <c r="M117" s="4"/>
      <c r="N117" s="4"/>
      <c r="O117" s="4"/>
      <c r="P117" s="4"/>
      <c r="Q117" s="4"/>
      <c r="R117" s="4"/>
    </row>
    <row r="118" spans="1:18" ht="15" customHeight="1">
      <c r="A118" s="14"/>
      <c r="C118" s="137" t="s">
        <v>271</v>
      </c>
      <c r="D118" s="137" t="s">
        <v>271</v>
      </c>
      <c r="E118" s="137" t="s">
        <v>271</v>
      </c>
      <c r="F118" s="4"/>
      <c r="G118" s="4"/>
      <c r="L118" s="4"/>
      <c r="M118" s="4"/>
      <c r="N118" s="4"/>
      <c r="O118" s="4"/>
      <c r="P118" s="4"/>
      <c r="Q118" s="4"/>
      <c r="R118" s="4"/>
    </row>
    <row r="119" spans="1:18" ht="15" customHeight="1">
      <c r="A119" s="14"/>
      <c r="C119" s="133" t="s">
        <v>405</v>
      </c>
      <c r="D119" s="133" t="s">
        <v>405</v>
      </c>
      <c r="E119" s="133" t="s">
        <v>405</v>
      </c>
      <c r="F119" s="4"/>
      <c r="G119" s="4"/>
      <c r="L119" s="4"/>
      <c r="M119" s="4"/>
      <c r="N119" s="4"/>
      <c r="O119" s="4"/>
      <c r="P119" s="4"/>
      <c r="Q119" s="4"/>
      <c r="R119" s="4"/>
    </row>
    <row r="120" spans="1:18" ht="15" customHeight="1">
      <c r="A120" s="14"/>
      <c r="C120" s="133" t="s">
        <v>151</v>
      </c>
      <c r="D120" s="133" t="s">
        <v>151</v>
      </c>
      <c r="E120" s="133" t="s">
        <v>186</v>
      </c>
      <c r="G120" s="4"/>
      <c r="L120" s="4"/>
      <c r="M120" s="4"/>
      <c r="N120" s="4"/>
      <c r="O120" s="4"/>
      <c r="P120" s="4"/>
      <c r="Q120" s="4"/>
      <c r="R120" s="4"/>
    </row>
    <row r="121" spans="1:18" ht="12.75" customHeight="1">
      <c r="A121" s="14"/>
      <c r="C121" s="135">
        <v>1329300</v>
      </c>
      <c r="D121" s="135">
        <v>1462400</v>
      </c>
      <c r="E121" s="135">
        <v>1202100</v>
      </c>
      <c r="G121" s="4"/>
      <c r="L121" s="4"/>
      <c r="M121" s="4"/>
      <c r="N121" s="4"/>
      <c r="O121" s="4"/>
      <c r="P121" s="4"/>
      <c r="Q121" s="4"/>
      <c r="R121" s="4"/>
    </row>
    <row r="122" spans="1:18" ht="12.75" customHeight="1">
      <c r="A122" s="14"/>
      <c r="G122" s="4"/>
      <c r="L122" s="4"/>
      <c r="M122" s="4"/>
      <c r="N122" s="4"/>
      <c r="O122" s="4"/>
      <c r="P122" s="4"/>
      <c r="Q122" s="4"/>
      <c r="R122" s="4"/>
    </row>
    <row r="123" spans="1:18" ht="12.75" customHeight="1">
      <c r="A123" s="14"/>
      <c r="C123" s="131" t="s">
        <v>534</v>
      </c>
      <c r="E123" s="131" t="s">
        <v>535</v>
      </c>
      <c r="G123" s="4"/>
      <c r="L123" s="4"/>
      <c r="M123" s="4"/>
      <c r="N123" s="4"/>
      <c r="O123" s="4"/>
      <c r="P123" s="4"/>
      <c r="Q123" s="4"/>
      <c r="R123" s="4"/>
    </row>
    <row r="124" spans="1:18" ht="12.75" customHeight="1">
      <c r="A124" s="14"/>
      <c r="C124" s="132" t="s">
        <v>361</v>
      </c>
      <c r="E124" s="142" t="s">
        <v>414</v>
      </c>
      <c r="G124" s="4"/>
      <c r="L124" s="4"/>
      <c r="M124" s="4"/>
      <c r="N124" s="4"/>
      <c r="O124" s="4"/>
      <c r="P124" s="4"/>
      <c r="Q124" s="4"/>
      <c r="R124" s="4"/>
    </row>
    <row r="125" spans="1:18" ht="12.75" customHeight="1">
      <c r="A125" s="14"/>
      <c r="C125" s="133" t="s">
        <v>253</v>
      </c>
      <c r="E125" s="142" t="s">
        <v>313</v>
      </c>
      <c r="G125" s="4"/>
      <c r="L125" s="4"/>
      <c r="M125" s="4"/>
      <c r="N125" s="4"/>
      <c r="O125" s="4"/>
      <c r="P125" s="4"/>
      <c r="Q125" s="4"/>
      <c r="R125" s="4"/>
    </row>
    <row r="126" spans="1:18" ht="12.75" customHeight="1">
      <c r="A126" s="14"/>
      <c r="C126" s="132" t="s">
        <v>154</v>
      </c>
      <c r="E126" s="132" t="s">
        <v>179</v>
      </c>
      <c r="G126" s="4"/>
      <c r="L126" s="4"/>
      <c r="M126" s="4"/>
      <c r="N126" s="4"/>
      <c r="O126" s="4"/>
      <c r="P126" s="4"/>
      <c r="Q126" s="4"/>
      <c r="R126" s="4"/>
    </row>
    <row r="127" spans="1:18" ht="12.75" customHeight="1">
      <c r="A127" s="14"/>
      <c r="C127" s="132" t="s">
        <v>126</v>
      </c>
      <c r="E127" s="132" t="s">
        <v>126</v>
      </c>
      <c r="G127" s="4"/>
      <c r="L127" s="4"/>
      <c r="M127" s="4"/>
      <c r="N127" s="4"/>
      <c r="O127" s="4"/>
      <c r="P127" s="4"/>
      <c r="Q127" s="4"/>
      <c r="R127" s="4"/>
    </row>
    <row r="128" spans="1:18" ht="12.75" customHeight="1">
      <c r="A128" s="14"/>
      <c r="C128" s="132" t="s">
        <v>286</v>
      </c>
      <c r="E128" s="132" t="s">
        <v>630</v>
      </c>
      <c r="G128" s="4"/>
      <c r="L128" s="4"/>
      <c r="M128" s="4"/>
      <c r="N128" s="4"/>
      <c r="O128" s="4"/>
      <c r="P128" s="4"/>
      <c r="Q128" s="4"/>
      <c r="R128" s="4"/>
    </row>
    <row r="129" spans="1:18" ht="12.75" customHeight="1">
      <c r="A129" s="14"/>
      <c r="C129" s="137" t="s">
        <v>91</v>
      </c>
      <c r="E129" s="137" t="s">
        <v>91</v>
      </c>
      <c r="G129" s="4"/>
      <c r="L129" s="4"/>
      <c r="M129" s="4"/>
      <c r="N129" s="4"/>
      <c r="O129" s="4"/>
      <c r="P129" s="4"/>
      <c r="Q129" s="4"/>
      <c r="R129" s="4"/>
    </row>
    <row r="130" spans="1:18" ht="12.75" customHeight="1">
      <c r="A130" s="14"/>
      <c r="C130" s="137" t="s">
        <v>280</v>
      </c>
      <c r="E130" s="137" t="s">
        <v>280</v>
      </c>
      <c r="G130" s="4"/>
      <c r="L130" s="4"/>
      <c r="M130" s="4"/>
      <c r="N130" s="4"/>
      <c r="O130" s="4"/>
      <c r="P130" s="4"/>
      <c r="Q130" s="4"/>
      <c r="R130" s="4"/>
    </row>
    <row r="131" spans="1:18" ht="12.75" customHeight="1">
      <c r="A131" s="14"/>
      <c r="C131" s="133" t="s">
        <v>124</v>
      </c>
      <c r="E131" s="133" t="s">
        <v>124</v>
      </c>
      <c r="G131" s="4"/>
      <c r="L131" s="4"/>
      <c r="M131" s="4"/>
      <c r="N131" s="4"/>
      <c r="O131" s="4"/>
      <c r="P131" s="4"/>
      <c r="Q131" s="4"/>
      <c r="R131" s="4"/>
    </row>
    <row r="132" spans="1:18" ht="12.75" customHeight="1">
      <c r="A132" s="14"/>
      <c r="C132" s="133" t="s">
        <v>186</v>
      </c>
      <c r="E132" s="133" t="s">
        <v>186</v>
      </c>
      <c r="G132" s="4"/>
      <c r="L132" s="4"/>
      <c r="M132" s="4"/>
      <c r="N132" s="4"/>
      <c r="O132" s="4"/>
      <c r="P132" s="4"/>
      <c r="Q132" s="4"/>
      <c r="R132" s="4"/>
    </row>
    <row r="133" spans="1:18" ht="12.75" customHeight="1">
      <c r="A133" s="14"/>
      <c r="C133" s="135">
        <v>1626100</v>
      </c>
      <c r="E133" s="135">
        <v>1438700</v>
      </c>
      <c r="G133" s="4"/>
      <c r="L133" s="4"/>
      <c r="M133" s="4"/>
      <c r="N133" s="4"/>
      <c r="O133" s="4"/>
      <c r="P133" s="4"/>
      <c r="Q133" s="4"/>
      <c r="R133" s="4"/>
    </row>
    <row r="134" spans="1:18" ht="12.75" customHeight="1">
      <c r="A134" s="14"/>
      <c r="G134" s="4"/>
      <c r="L134" s="4"/>
      <c r="M134" s="4"/>
      <c r="N134" s="4"/>
      <c r="O134" s="4"/>
      <c r="P134" s="4"/>
      <c r="Q134" s="4"/>
      <c r="R134" s="4"/>
    </row>
    <row r="135" spans="1:18" ht="12.75" customHeight="1">
      <c r="A135" s="14"/>
      <c r="G135" s="4"/>
      <c r="L135" s="4"/>
      <c r="M135" s="4"/>
      <c r="N135" s="4"/>
      <c r="O135" s="4"/>
      <c r="P135" s="4"/>
      <c r="Q135" s="4"/>
      <c r="R135" s="4"/>
    </row>
  </sheetData>
  <sheetProtection selectLockedCells="1" selectUnlockedCells="1"/>
  <mergeCells count="2">
    <mergeCell ref="C1:D2"/>
    <mergeCell ref="C9:E9"/>
  </mergeCells>
  <printOptions/>
  <pageMargins left="0.7874015748031497" right="0.7874015748031497" top="0.5905511811023623" bottom="0.5905511811023623" header="0.5118110236220472" footer="0.5118110236220472"/>
  <pageSetup fitToHeight="3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showGridLines="0" showRowColHeaders="0" showZeros="0" zoomScale="120" zoomScaleNormal="120" zoomScalePageLayoutView="0" workbookViewId="0" topLeftCell="A1">
      <selection activeCell="C7" sqref="C7"/>
    </sheetView>
  </sheetViews>
  <sheetFormatPr defaultColWidth="9.140625" defaultRowHeight="12.75" customHeight="1"/>
  <cols>
    <col min="1" max="1" width="2.7109375" style="0" customWidth="1"/>
    <col min="2" max="2" width="8.7109375" style="0" hidden="1" customWidth="1"/>
    <col min="3" max="3" width="15.00390625" style="0" customWidth="1"/>
    <col min="4" max="5" width="45.7109375" style="0" customWidth="1"/>
    <col min="6" max="7" width="20.7109375" style="0" customWidth="1"/>
  </cols>
  <sheetData>
    <row r="1" spans="1:11" ht="11.25" customHeight="1">
      <c r="A1" s="15"/>
      <c r="B1" s="16"/>
      <c r="C1" s="148" t="s">
        <v>11</v>
      </c>
      <c r="D1" s="148"/>
      <c r="E1" s="22"/>
      <c r="F1" s="22"/>
      <c r="G1" s="17" t="s">
        <v>0</v>
      </c>
      <c r="H1" s="18"/>
      <c r="I1" s="4"/>
      <c r="J1" s="4"/>
      <c r="K1" s="4"/>
    </row>
    <row r="2" spans="1:11" ht="11.25" customHeight="1">
      <c r="A2" s="16"/>
      <c r="B2" s="18"/>
      <c r="C2" s="148"/>
      <c r="D2" s="148"/>
      <c r="E2" s="22"/>
      <c r="F2" s="22"/>
      <c r="G2" s="19" t="s">
        <v>1</v>
      </c>
      <c r="H2" s="18"/>
      <c r="I2" s="4"/>
      <c r="J2" s="4"/>
      <c r="K2" s="4"/>
    </row>
    <row r="3" spans="1:11" ht="11.25" customHeight="1">
      <c r="A3" s="16"/>
      <c r="B3" s="18"/>
      <c r="C3" s="65"/>
      <c r="D3" s="65"/>
      <c r="E3" s="65"/>
      <c r="F3" s="65"/>
      <c r="G3" s="100" t="s">
        <v>146</v>
      </c>
      <c r="H3" s="18"/>
      <c r="I3" s="4"/>
      <c r="J3" s="4"/>
      <c r="K3" s="4"/>
    </row>
    <row r="4" spans="1:11" ht="11.25" customHeight="1">
      <c r="A4" s="20"/>
      <c r="B4" s="21"/>
      <c r="C4" s="65"/>
      <c r="D4" s="9"/>
      <c r="E4" s="9"/>
      <c r="F4" s="9"/>
      <c r="G4" s="101" t="s">
        <v>131</v>
      </c>
      <c r="H4" s="18"/>
      <c r="I4" s="4"/>
      <c r="J4" s="4"/>
      <c r="K4" s="4"/>
    </row>
    <row r="5" spans="1:11" ht="11.25" customHeight="1">
      <c r="A5" s="20"/>
      <c r="B5" s="16"/>
      <c r="C5" s="65"/>
      <c r="D5" s="9"/>
      <c r="E5" s="9"/>
      <c r="F5" s="9"/>
      <c r="G5" s="100" t="s">
        <v>193</v>
      </c>
      <c r="H5" s="18"/>
      <c r="I5" s="4"/>
      <c r="J5" s="4"/>
      <c r="K5" s="4"/>
    </row>
    <row r="6" spans="1:11" ht="11.25" customHeight="1">
      <c r="A6" s="107"/>
      <c r="B6" s="65"/>
      <c r="C6" s="77" t="s">
        <v>3</v>
      </c>
      <c r="D6" s="9"/>
      <c r="E6" s="9"/>
      <c r="F6" s="9"/>
      <c r="G6" s="78"/>
      <c r="H6" s="18"/>
      <c r="I6" s="4"/>
      <c r="J6" s="4"/>
      <c r="K6" s="4"/>
    </row>
    <row r="7" spans="1:11" ht="11.25" customHeight="1">
      <c r="A7" s="107"/>
      <c r="B7" s="65"/>
      <c r="C7" s="109">
        <v>45399</v>
      </c>
      <c r="D7" s="9"/>
      <c r="E7" s="9"/>
      <c r="F7" s="9"/>
      <c r="G7" s="78"/>
      <c r="H7" s="18"/>
      <c r="I7" s="4"/>
      <c r="J7" s="4"/>
      <c r="K7" s="4"/>
    </row>
    <row r="8" spans="1:11" ht="11.25" customHeight="1">
      <c r="A8" s="107"/>
      <c r="B8" s="65"/>
      <c r="C8" s="79" t="s">
        <v>212</v>
      </c>
      <c r="D8" s="80"/>
      <c r="E8" s="80"/>
      <c r="F8" s="80"/>
      <c r="G8" s="81"/>
      <c r="H8" s="18"/>
      <c r="I8" s="4"/>
      <c r="J8" s="4"/>
      <c r="K8" s="4"/>
    </row>
    <row r="9" spans="1:11" ht="30" customHeight="1">
      <c r="A9" s="107"/>
      <c r="B9" s="65"/>
      <c r="C9" s="147" t="s">
        <v>210</v>
      </c>
      <c r="D9" s="147"/>
      <c r="E9" s="147"/>
      <c r="F9" s="147"/>
      <c r="G9" s="147"/>
      <c r="H9" s="18"/>
      <c r="I9" s="4"/>
      <c r="J9" s="4"/>
      <c r="K9" s="4"/>
    </row>
    <row r="10" spans="1:11" ht="12.75" customHeight="1">
      <c r="A10" s="107"/>
      <c r="B10" s="65"/>
      <c r="C10" s="23"/>
      <c r="D10" s="24"/>
      <c r="E10" s="24"/>
      <c r="F10" s="24"/>
      <c r="G10" s="24"/>
      <c r="H10" s="65"/>
      <c r="I10" s="4"/>
      <c r="J10" s="4"/>
      <c r="K10" s="4"/>
    </row>
    <row r="11" spans="1:11" ht="12.75">
      <c r="A11" s="25"/>
      <c r="B11" s="65"/>
      <c r="C11" s="82" t="s">
        <v>5</v>
      </c>
      <c r="D11" s="83" t="s">
        <v>6</v>
      </c>
      <c r="E11" s="83"/>
      <c r="F11" s="69" t="s">
        <v>9</v>
      </c>
      <c r="G11" s="69" t="s">
        <v>7</v>
      </c>
      <c r="H11" s="65"/>
      <c r="I11" s="4"/>
      <c r="J11" s="4"/>
      <c r="K11" s="4"/>
    </row>
    <row r="12" spans="1:11" ht="12.75" customHeight="1">
      <c r="A12" s="25"/>
      <c r="B12" s="65"/>
      <c r="C12" s="65"/>
      <c r="D12" s="65"/>
      <c r="E12" s="65"/>
      <c r="F12" s="65"/>
      <c r="G12" s="65"/>
      <c r="H12" s="65"/>
      <c r="I12" s="4"/>
      <c r="J12" s="4"/>
      <c r="K12" s="4"/>
    </row>
    <row r="13" spans="1:11" ht="12.75" customHeight="1">
      <c r="A13" s="25"/>
      <c r="B13" s="65"/>
      <c r="C13" s="25" t="s">
        <v>536</v>
      </c>
      <c r="D13" s="65"/>
      <c r="E13" s="65"/>
      <c r="F13" s="65"/>
      <c r="G13" s="65"/>
      <c r="H13" s="65"/>
      <c r="I13" s="4"/>
      <c r="J13" s="4"/>
      <c r="K13" s="4"/>
    </row>
    <row r="14" spans="1:11" ht="12.75" customHeight="1">
      <c r="A14" s="25"/>
      <c r="B14" s="65"/>
      <c r="C14" s="102"/>
      <c r="D14" s="65"/>
      <c r="E14" s="65"/>
      <c r="F14" s="65"/>
      <c r="G14" s="65"/>
      <c r="H14" s="65"/>
      <c r="I14" s="4"/>
      <c r="J14" s="4"/>
      <c r="K14" s="4"/>
    </row>
    <row r="15" spans="1:11" ht="12.75" customHeight="1">
      <c r="A15" s="25"/>
      <c r="B15" s="65"/>
      <c r="C15" s="103" t="s">
        <v>537</v>
      </c>
      <c r="D15" s="104" t="s">
        <v>538</v>
      </c>
      <c r="E15" s="143"/>
      <c r="F15" s="105">
        <v>19606.299212598424</v>
      </c>
      <c r="G15" s="106">
        <v>24900</v>
      </c>
      <c r="H15" s="65"/>
      <c r="I15" s="4"/>
      <c r="J15" s="4"/>
      <c r="K15" s="4"/>
    </row>
    <row r="16" spans="1:11" ht="12.75" customHeight="1">
      <c r="A16" s="25"/>
      <c r="B16" s="65"/>
      <c r="C16" s="103"/>
      <c r="D16" s="104"/>
      <c r="E16" s="143"/>
      <c r="F16" s="105"/>
      <c r="G16" s="106"/>
      <c r="H16" s="65"/>
      <c r="I16" s="4"/>
      <c r="J16" s="4"/>
      <c r="K16" s="4"/>
    </row>
    <row r="17" spans="1:11" ht="12.75" customHeight="1">
      <c r="A17" s="25"/>
      <c r="B17" s="65"/>
      <c r="C17" s="103" t="s">
        <v>539</v>
      </c>
      <c r="D17" s="104" t="s">
        <v>540</v>
      </c>
      <c r="E17" s="143"/>
      <c r="F17" s="105">
        <v>47165.35433070866</v>
      </c>
      <c r="G17" s="106">
        <v>59900</v>
      </c>
      <c r="H17" s="117"/>
      <c r="I17" s="4"/>
      <c r="J17" s="4"/>
      <c r="K17" s="4"/>
    </row>
    <row r="18" spans="1:11" ht="12.75" customHeight="1">
      <c r="A18" s="25"/>
      <c r="B18" s="65"/>
      <c r="C18" s="103"/>
      <c r="D18" s="104"/>
      <c r="E18" s="143"/>
      <c r="F18" s="105"/>
      <c r="G18" s="106"/>
      <c r="H18" s="65"/>
      <c r="I18" s="4"/>
      <c r="J18" s="4"/>
      <c r="K18" s="4"/>
    </row>
    <row r="19" spans="1:11" ht="12.75" customHeight="1">
      <c r="A19" s="25"/>
      <c r="B19" s="65"/>
      <c r="C19" s="103" t="s">
        <v>542</v>
      </c>
      <c r="D19" s="104" t="s">
        <v>543</v>
      </c>
      <c r="E19" s="143"/>
      <c r="F19" s="105">
        <v>19606.299212598424</v>
      </c>
      <c r="G19" s="106">
        <v>24900</v>
      </c>
      <c r="H19" s="65"/>
      <c r="I19" s="4"/>
      <c r="J19" s="4"/>
      <c r="K19" s="4"/>
    </row>
    <row r="20" spans="1:11" ht="12.75" customHeight="1">
      <c r="A20" s="25"/>
      <c r="B20" s="65"/>
      <c r="C20" s="103"/>
      <c r="D20" s="65"/>
      <c r="E20" s="65"/>
      <c r="F20" s="65"/>
      <c r="G20" s="65"/>
      <c r="H20" s="65"/>
      <c r="I20" s="4"/>
      <c r="J20" s="4"/>
      <c r="K20" s="4"/>
    </row>
    <row r="21" spans="1:9" ht="12.75" customHeight="1">
      <c r="A21" s="25"/>
      <c r="B21" s="65"/>
      <c r="C21" s="103" t="s">
        <v>544</v>
      </c>
      <c r="D21" s="104" t="s">
        <v>545</v>
      </c>
      <c r="E21" s="143"/>
      <c r="F21" s="105">
        <v>43228.34645669291</v>
      </c>
      <c r="G21" s="106">
        <v>54900</v>
      </c>
      <c r="H21" s="117"/>
      <c r="I21" s="4"/>
    </row>
    <row r="22" spans="3:8" ht="12.75" customHeight="1">
      <c r="C22" s="103"/>
      <c r="D22" s="65"/>
      <c r="E22" s="65"/>
      <c r="F22" s="65"/>
      <c r="G22" s="65"/>
      <c r="H22" s="65"/>
    </row>
    <row r="23" spans="3:8" ht="12.75" customHeight="1">
      <c r="C23" s="103" t="s">
        <v>546</v>
      </c>
      <c r="D23" s="104" t="s">
        <v>547</v>
      </c>
      <c r="E23" s="143"/>
      <c r="F23" s="105">
        <v>26692.91338582677</v>
      </c>
      <c r="G23" s="106">
        <v>33900</v>
      </c>
      <c r="H23" s="65"/>
    </row>
    <row r="24" spans="3:8" ht="12.75" customHeight="1">
      <c r="C24" s="103"/>
      <c r="D24" s="104"/>
      <c r="E24" s="143"/>
      <c r="F24" s="105"/>
      <c r="G24" s="106"/>
      <c r="H24" s="65"/>
    </row>
    <row r="25" spans="3:8" ht="12.75" customHeight="1">
      <c r="C25" s="103" t="s">
        <v>548</v>
      </c>
      <c r="D25" s="104" t="s">
        <v>621</v>
      </c>
      <c r="E25" s="143"/>
      <c r="F25" s="105">
        <v>26692.91338582677</v>
      </c>
      <c r="G25" s="106">
        <v>33900</v>
      </c>
      <c r="H25" s="117"/>
    </row>
    <row r="26" spans="3:8" ht="12.75" customHeight="1">
      <c r="C26" s="103"/>
      <c r="D26" s="104"/>
      <c r="E26" s="143"/>
      <c r="F26" s="105"/>
      <c r="G26" s="106"/>
      <c r="H26" s="65"/>
    </row>
    <row r="27" spans="3:8" ht="12.75" customHeight="1">
      <c r="C27" s="121" t="s">
        <v>549</v>
      </c>
      <c r="D27" s="122" t="s">
        <v>550</v>
      </c>
      <c r="E27" s="144"/>
      <c r="F27" s="118">
        <v>44803.149606299216</v>
      </c>
      <c r="G27" s="119">
        <v>56900</v>
      </c>
      <c r="H27" s="117" t="s">
        <v>541</v>
      </c>
    </row>
    <row r="28" spans="3:8" ht="12.75" customHeight="1">
      <c r="C28" s="103"/>
      <c r="D28" s="104"/>
      <c r="E28" s="143"/>
      <c r="F28" s="105"/>
      <c r="G28" s="106"/>
      <c r="H28" s="65"/>
    </row>
    <row r="29" spans="3:8" ht="12.75" customHeight="1">
      <c r="C29" s="121" t="s">
        <v>551</v>
      </c>
      <c r="D29" s="122" t="s">
        <v>552</v>
      </c>
      <c r="E29" s="144"/>
      <c r="F29" s="118">
        <v>18031.496062992126</v>
      </c>
      <c r="G29" s="119">
        <v>22900</v>
      </c>
      <c r="H29" s="117" t="s">
        <v>541</v>
      </c>
    </row>
    <row r="33" spans="3:7" ht="12.75" customHeight="1">
      <c r="C33" s="25" t="s">
        <v>553</v>
      </c>
      <c r="D33" s="65"/>
      <c r="E33" s="65"/>
      <c r="F33" s="65"/>
      <c r="G33" s="65"/>
    </row>
    <row r="34" ht="12.75" customHeight="1">
      <c r="D34" s="104"/>
    </row>
    <row r="35" spans="3:7" ht="12.75" customHeight="1">
      <c r="C35" s="103" t="s">
        <v>554</v>
      </c>
      <c r="D35" s="104" t="s">
        <v>555</v>
      </c>
      <c r="F35" s="105">
        <v>48000</v>
      </c>
      <c r="G35" s="106">
        <v>60960</v>
      </c>
    </row>
    <row r="36" spans="3:7" ht="12.75" customHeight="1">
      <c r="C36" s="102"/>
      <c r="D36" s="104"/>
      <c r="F36" s="105"/>
      <c r="G36" s="106"/>
    </row>
    <row r="37" spans="3:7" ht="12.75" customHeight="1">
      <c r="C37" s="103" t="s">
        <v>556</v>
      </c>
      <c r="D37" s="104" t="s">
        <v>557</v>
      </c>
      <c r="F37" s="105">
        <v>48000</v>
      </c>
      <c r="G37" s="106">
        <v>60960</v>
      </c>
    </row>
    <row r="38" spans="3:4" ht="12.75" customHeight="1">
      <c r="C38" s="103"/>
      <c r="D38" s="104"/>
    </row>
    <row r="39" spans="3:7" ht="12.75" customHeight="1">
      <c r="C39" s="103" t="s">
        <v>558</v>
      </c>
      <c r="D39" s="104" t="s">
        <v>559</v>
      </c>
      <c r="F39" s="105">
        <v>51000</v>
      </c>
      <c r="G39" s="106">
        <v>64770</v>
      </c>
    </row>
    <row r="40" ht="12.75" customHeight="1">
      <c r="D40" s="104"/>
    </row>
    <row r="41" spans="3:7" ht="12.75" customHeight="1">
      <c r="C41" s="103" t="s">
        <v>560</v>
      </c>
      <c r="D41" s="104" t="s">
        <v>561</v>
      </c>
      <c r="F41" s="105">
        <v>51000</v>
      </c>
      <c r="G41" s="106">
        <v>64770</v>
      </c>
    </row>
    <row r="42" ht="12.75" customHeight="1">
      <c r="D42" s="104"/>
    </row>
    <row r="43" spans="3:7" ht="12.75" customHeight="1">
      <c r="C43" s="103" t="s">
        <v>562</v>
      </c>
      <c r="D43" s="104" t="s">
        <v>563</v>
      </c>
      <c r="F43" s="105">
        <v>52000</v>
      </c>
      <c r="G43" s="106">
        <v>66040</v>
      </c>
    </row>
    <row r="44" spans="3:4" ht="12.75" customHeight="1">
      <c r="C44" s="103"/>
      <c r="D44" s="104"/>
    </row>
    <row r="45" spans="3:7" ht="12.75" customHeight="1">
      <c r="C45" s="103" t="s">
        <v>564</v>
      </c>
      <c r="D45" s="104" t="s">
        <v>565</v>
      </c>
      <c r="F45" s="105">
        <v>54000</v>
      </c>
      <c r="G45" s="106">
        <v>68580</v>
      </c>
    </row>
    <row r="46" spans="3:4" ht="12.75" customHeight="1">
      <c r="C46" s="103"/>
      <c r="D46" s="104"/>
    </row>
    <row r="47" spans="3:7" ht="12.75" customHeight="1">
      <c r="C47" s="103" t="s">
        <v>566</v>
      </c>
      <c r="D47" s="104" t="s">
        <v>567</v>
      </c>
      <c r="F47" s="105">
        <v>56000</v>
      </c>
      <c r="G47" s="106">
        <v>71120</v>
      </c>
    </row>
    <row r="48" spans="3:7" ht="12.75" customHeight="1">
      <c r="C48" s="103"/>
      <c r="D48" s="104"/>
      <c r="F48" s="105"/>
      <c r="G48" s="106">
        <v>0</v>
      </c>
    </row>
    <row r="49" spans="3:7" ht="12.75" customHeight="1">
      <c r="C49" s="103" t="s">
        <v>568</v>
      </c>
      <c r="D49" s="104" t="s">
        <v>569</v>
      </c>
      <c r="F49" s="105">
        <v>59000</v>
      </c>
      <c r="G49" s="106">
        <v>74930</v>
      </c>
    </row>
    <row r="50" spans="3:4" ht="12.75" customHeight="1">
      <c r="C50" s="103"/>
      <c r="D50" s="104"/>
    </row>
    <row r="51" spans="3:7" ht="12.75" customHeight="1">
      <c r="C51" s="103" t="s">
        <v>570</v>
      </c>
      <c r="D51" s="104" t="s">
        <v>571</v>
      </c>
      <c r="F51" s="105">
        <v>84000</v>
      </c>
      <c r="G51" s="106">
        <v>106680</v>
      </c>
    </row>
    <row r="52" spans="3:7" ht="12.75" customHeight="1">
      <c r="C52" s="103"/>
      <c r="D52" s="104"/>
      <c r="F52" s="105"/>
      <c r="G52" s="106"/>
    </row>
    <row r="53" spans="3:7" ht="12.75" customHeight="1">
      <c r="C53" s="103" t="s">
        <v>572</v>
      </c>
      <c r="D53" s="104" t="s">
        <v>573</v>
      </c>
      <c r="F53" s="105">
        <v>89000</v>
      </c>
      <c r="G53" s="106">
        <v>113030</v>
      </c>
    </row>
    <row r="54" spans="3:4" ht="12.75" customHeight="1">
      <c r="C54" s="103"/>
      <c r="D54" s="104"/>
    </row>
    <row r="55" spans="3:7" ht="12.75" customHeight="1">
      <c r="C55" s="103" t="s">
        <v>574</v>
      </c>
      <c r="D55" s="104" t="s">
        <v>575</v>
      </c>
      <c r="F55" s="105">
        <v>91000</v>
      </c>
      <c r="G55" s="106">
        <v>115570</v>
      </c>
    </row>
    <row r="56" spans="3:4" ht="12.75" customHeight="1">
      <c r="C56" s="103"/>
      <c r="D56" s="104"/>
    </row>
    <row r="57" spans="3:7" ht="12.75" customHeight="1">
      <c r="C57" s="103" t="s">
        <v>576</v>
      </c>
      <c r="D57" s="104"/>
      <c r="F57" s="105"/>
      <c r="G57" s="106">
        <v>0</v>
      </c>
    </row>
    <row r="58" ht="12.75" customHeight="1">
      <c r="C58" s="103"/>
    </row>
    <row r="59" ht="12.75" customHeight="1">
      <c r="C59" s="103"/>
    </row>
    <row r="61" spans="3:7" ht="12.75" customHeight="1">
      <c r="C61" s="25" t="s">
        <v>577</v>
      </c>
      <c r="D61" s="65"/>
      <c r="E61" s="65"/>
      <c r="F61" s="65"/>
      <c r="G61" s="65"/>
    </row>
    <row r="62" spans="3:7" ht="12.75" customHeight="1">
      <c r="C62" s="102"/>
      <c r="D62" s="65"/>
      <c r="E62" s="65"/>
      <c r="F62" s="105"/>
      <c r="G62" s="106"/>
    </row>
    <row r="137" spans="3:7" ht="12.75" customHeight="1">
      <c r="C137" s="103" t="s">
        <v>466</v>
      </c>
      <c r="D137" s="104" t="s">
        <v>376</v>
      </c>
      <c r="E137" s="104"/>
      <c r="F137" s="105">
        <v>83000</v>
      </c>
      <c r="G137" s="106">
        <v>105410</v>
      </c>
    </row>
    <row r="138" spans="4:7" ht="12.75" customHeight="1">
      <c r="D138" s="104"/>
      <c r="E138" s="104"/>
      <c r="F138" s="105"/>
      <c r="G138" s="106"/>
    </row>
    <row r="139" spans="3:7" ht="12.75" customHeight="1">
      <c r="C139" s="103" t="s">
        <v>467</v>
      </c>
      <c r="D139" s="104" t="s">
        <v>424</v>
      </c>
      <c r="F139" s="105">
        <v>85000</v>
      </c>
      <c r="G139" s="106">
        <v>107950</v>
      </c>
    </row>
    <row r="140" spans="4:6" ht="12.75" customHeight="1">
      <c r="D140" s="104"/>
      <c r="E140" s="104"/>
      <c r="F140" s="105"/>
    </row>
    <row r="141" spans="3:7" ht="12.75" customHeight="1">
      <c r="C141" s="103" t="s">
        <v>468</v>
      </c>
      <c r="D141" s="104" t="s">
        <v>469</v>
      </c>
      <c r="F141" s="105">
        <v>86000</v>
      </c>
      <c r="G141" s="106">
        <v>109220</v>
      </c>
    </row>
    <row r="143" spans="3:7" ht="12.75" customHeight="1">
      <c r="C143" s="103" t="s">
        <v>470</v>
      </c>
      <c r="D143" s="104" t="s">
        <v>471</v>
      </c>
      <c r="F143" s="105">
        <v>86000</v>
      </c>
      <c r="G143" s="106">
        <v>109220</v>
      </c>
    </row>
    <row r="145" spans="3:7" ht="12.75" customHeight="1">
      <c r="C145" s="103" t="s">
        <v>472</v>
      </c>
      <c r="D145" s="104" t="s">
        <v>473</v>
      </c>
      <c r="F145" s="105">
        <v>88000</v>
      </c>
      <c r="G145" s="106">
        <v>111760</v>
      </c>
    </row>
    <row r="147" spans="3:7" ht="12.75" customHeight="1">
      <c r="C147" s="103" t="s">
        <v>474</v>
      </c>
      <c r="D147" s="104" t="s">
        <v>475</v>
      </c>
      <c r="E147" s="104"/>
      <c r="F147" s="105">
        <v>89000</v>
      </c>
      <c r="G147" s="106">
        <v>113030</v>
      </c>
    </row>
    <row r="148" spans="4:7" ht="12.75" customHeight="1">
      <c r="D148" s="123"/>
      <c r="E148" s="104"/>
      <c r="F148" s="105"/>
      <c r="G148" s="106"/>
    </row>
    <row r="149" spans="3:7" ht="12.75" customHeight="1">
      <c r="C149" s="103" t="s">
        <v>476</v>
      </c>
      <c r="D149" s="104" t="s">
        <v>477</v>
      </c>
      <c r="F149" s="105">
        <v>89000</v>
      </c>
      <c r="G149" s="106">
        <v>113030</v>
      </c>
    </row>
    <row r="151" spans="3:8" ht="12.75" customHeight="1">
      <c r="C151" s="103" t="s">
        <v>478</v>
      </c>
      <c r="D151" s="104" t="s">
        <v>479</v>
      </c>
      <c r="F151" s="105">
        <v>89000</v>
      </c>
      <c r="G151" s="106">
        <v>113030</v>
      </c>
      <c r="H151" s="4"/>
    </row>
    <row r="153" spans="3:8" ht="12.75" customHeight="1">
      <c r="C153" s="103" t="s">
        <v>480</v>
      </c>
      <c r="D153" s="104" t="s">
        <v>481</v>
      </c>
      <c r="F153" s="105">
        <v>93000</v>
      </c>
      <c r="G153" s="106">
        <v>118110</v>
      </c>
      <c r="H153" s="4"/>
    </row>
    <row r="155" spans="3:7" ht="12.75" customHeight="1">
      <c r="C155" s="103" t="s">
        <v>482</v>
      </c>
      <c r="D155" s="104" t="s">
        <v>483</v>
      </c>
      <c r="F155" s="105">
        <v>94000</v>
      </c>
      <c r="G155" s="106">
        <v>119380</v>
      </c>
    </row>
    <row r="157" spans="3:8" ht="12.75" customHeight="1">
      <c r="C157" s="103" t="s">
        <v>484</v>
      </c>
      <c r="D157" s="104" t="s">
        <v>349</v>
      </c>
      <c r="E157" s="104"/>
      <c r="F157" s="105">
        <v>96000</v>
      </c>
      <c r="G157" s="106">
        <v>121920</v>
      </c>
      <c r="H157" s="4"/>
    </row>
    <row r="158" spans="4:6" ht="12.75" customHeight="1">
      <c r="D158" s="104"/>
      <c r="E158" s="104"/>
      <c r="F158" s="105"/>
    </row>
    <row r="159" spans="3:8" ht="12.75" customHeight="1">
      <c r="C159" s="103" t="s">
        <v>485</v>
      </c>
      <c r="D159" s="104" t="s">
        <v>486</v>
      </c>
      <c r="E159" s="104"/>
      <c r="F159" s="105">
        <v>96000</v>
      </c>
      <c r="G159" s="106">
        <v>121920</v>
      </c>
      <c r="H159" s="4"/>
    </row>
    <row r="161" spans="3:7" ht="12.75" customHeight="1">
      <c r="C161" s="103" t="s">
        <v>487</v>
      </c>
      <c r="D161" s="104" t="s">
        <v>488</v>
      </c>
      <c r="F161" s="105">
        <v>111000</v>
      </c>
      <c r="G161" s="106">
        <v>140970</v>
      </c>
    </row>
    <row r="163" spans="3:7" ht="12.75" customHeight="1">
      <c r="C163" s="103" t="s">
        <v>489</v>
      </c>
      <c r="D163" s="104" t="s">
        <v>490</v>
      </c>
      <c r="F163" s="105">
        <v>116000</v>
      </c>
      <c r="G163" s="106">
        <v>147320</v>
      </c>
    </row>
    <row r="165" spans="3:7" ht="12.75" customHeight="1">
      <c r="C165" s="103" t="s">
        <v>491</v>
      </c>
      <c r="D165" s="104" t="s">
        <v>323</v>
      </c>
      <c r="E165" s="104"/>
      <c r="F165" s="105">
        <v>116000</v>
      </c>
      <c r="G165" s="106">
        <v>147320</v>
      </c>
    </row>
    <row r="167" spans="3:7" ht="12.75" customHeight="1">
      <c r="C167" s="103" t="s">
        <v>492</v>
      </c>
      <c r="D167" s="104" t="s">
        <v>493</v>
      </c>
      <c r="E167" s="104"/>
      <c r="F167" s="105">
        <v>117000</v>
      </c>
      <c r="G167" s="106">
        <v>148590</v>
      </c>
    </row>
  </sheetData>
  <sheetProtection selectLockedCells="1" selectUnlockedCells="1"/>
  <mergeCells count="2">
    <mergeCell ref="C1:D2"/>
    <mergeCell ref="C9:G9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showGridLines="0" showRowColHeaders="0" showZeros="0" zoomScale="120" zoomScaleNormal="120" zoomScalePageLayoutView="0" workbookViewId="0" topLeftCell="A1">
      <selection activeCell="C7" sqref="C7"/>
    </sheetView>
  </sheetViews>
  <sheetFormatPr defaultColWidth="9.140625" defaultRowHeight="12.75" customHeight="1"/>
  <cols>
    <col min="1" max="1" width="2.7109375" style="0" customWidth="1"/>
    <col min="2" max="2" width="8.7109375" style="0" hidden="1" customWidth="1"/>
    <col min="3" max="3" width="15.00390625" style="0" customWidth="1"/>
    <col min="4" max="4" width="25.7109375" style="0" customWidth="1"/>
    <col min="5" max="5" width="75.7109375" style="0" customWidth="1"/>
    <col min="6" max="7" width="20.7109375" style="0" customWidth="1"/>
    <col min="8" max="8" width="12.7109375" style="0" customWidth="1"/>
  </cols>
  <sheetData>
    <row r="1" spans="1:11" ht="11.25" customHeight="1">
      <c r="A1" s="15"/>
      <c r="B1" s="16"/>
      <c r="C1" s="148" t="s">
        <v>8</v>
      </c>
      <c r="D1" s="148"/>
      <c r="E1" s="148"/>
      <c r="F1" s="22"/>
      <c r="G1" s="17" t="s">
        <v>0</v>
      </c>
      <c r="H1" s="18"/>
      <c r="I1" s="4"/>
      <c r="J1" s="4"/>
      <c r="K1" s="4"/>
    </row>
    <row r="2" spans="1:11" ht="11.25" customHeight="1">
      <c r="A2" s="16"/>
      <c r="B2" s="18"/>
      <c r="C2" s="148"/>
      <c r="D2" s="148"/>
      <c r="E2" s="148"/>
      <c r="F2" s="22"/>
      <c r="G2" s="19" t="s">
        <v>1</v>
      </c>
      <c r="H2" s="18"/>
      <c r="I2" s="4"/>
      <c r="J2" s="4"/>
      <c r="K2" s="4"/>
    </row>
    <row r="3" spans="1:11" ht="11.25" customHeight="1">
      <c r="A3" s="16"/>
      <c r="B3" s="18"/>
      <c r="C3" s="65"/>
      <c r="D3" s="65"/>
      <c r="E3" s="65"/>
      <c r="F3" s="65"/>
      <c r="G3" s="100" t="s">
        <v>146</v>
      </c>
      <c r="H3" s="18"/>
      <c r="I3" s="4"/>
      <c r="J3" s="4"/>
      <c r="K3" s="4"/>
    </row>
    <row r="4" spans="1:11" ht="11.25" customHeight="1">
      <c r="A4" s="20"/>
      <c r="B4" s="21"/>
      <c r="C4" s="65"/>
      <c r="D4" s="9"/>
      <c r="E4" s="9"/>
      <c r="F4" s="9"/>
      <c r="G4" s="101" t="s">
        <v>131</v>
      </c>
      <c r="H4" s="18"/>
      <c r="I4" s="4"/>
      <c r="J4" s="4"/>
      <c r="K4" s="4"/>
    </row>
    <row r="5" spans="1:11" ht="11.25" customHeight="1">
      <c r="A5" s="20"/>
      <c r="B5" s="16"/>
      <c r="C5" s="65"/>
      <c r="D5" s="9"/>
      <c r="F5" s="9"/>
      <c r="G5" s="100" t="s">
        <v>193</v>
      </c>
      <c r="H5" s="18"/>
      <c r="I5" s="4"/>
      <c r="J5" s="4"/>
      <c r="K5" s="4"/>
    </row>
    <row r="6" spans="1:11" ht="12" customHeight="1">
      <c r="A6" s="76"/>
      <c r="B6" s="64"/>
      <c r="C6" s="77" t="s">
        <v>3</v>
      </c>
      <c r="D6" s="9"/>
      <c r="E6" s="9"/>
      <c r="F6" s="9"/>
      <c r="G6" s="78"/>
      <c r="H6" s="4"/>
      <c r="I6" s="4"/>
      <c r="J6" s="4"/>
      <c r="K6" s="4"/>
    </row>
    <row r="7" spans="1:11" ht="12" customHeight="1">
      <c r="A7" s="76"/>
      <c r="B7" s="64"/>
      <c r="C7" s="109">
        <v>45398</v>
      </c>
      <c r="D7" s="9"/>
      <c r="E7" s="9"/>
      <c r="F7" s="9"/>
      <c r="G7" s="78"/>
      <c r="H7" s="4"/>
      <c r="I7" s="4"/>
      <c r="J7" s="4"/>
      <c r="K7" s="4"/>
    </row>
    <row r="8" spans="1:11" ht="12" customHeight="1">
      <c r="A8" s="76"/>
      <c r="B8" s="64"/>
      <c r="C8" s="79" t="s">
        <v>4</v>
      </c>
      <c r="D8" s="80"/>
      <c r="E8" s="80"/>
      <c r="F8" s="80"/>
      <c r="G8" s="81"/>
      <c r="H8" s="4"/>
      <c r="I8" s="4"/>
      <c r="J8" s="4"/>
      <c r="K8" s="4"/>
    </row>
    <row r="9" spans="1:11" ht="30" customHeight="1">
      <c r="A9" s="76"/>
      <c r="B9" s="64"/>
      <c r="C9" s="147" t="s">
        <v>210</v>
      </c>
      <c r="D9" s="147"/>
      <c r="E9" s="147"/>
      <c r="F9" s="147"/>
      <c r="G9" s="147"/>
      <c r="H9" s="4"/>
      <c r="I9" s="4"/>
      <c r="J9" s="4"/>
      <c r="K9" s="4"/>
    </row>
    <row r="10" spans="1:11" ht="12" customHeight="1">
      <c r="A10" s="76"/>
      <c r="B10" s="64"/>
      <c r="C10" s="23"/>
      <c r="D10" s="24"/>
      <c r="E10" s="24"/>
      <c r="F10" s="24"/>
      <c r="G10" s="24"/>
      <c r="H10" s="4"/>
      <c r="I10" s="4"/>
      <c r="J10" s="4"/>
      <c r="K10" s="4"/>
    </row>
    <row r="11" spans="1:11" ht="12" customHeight="1">
      <c r="A11" s="25"/>
      <c r="B11" s="65"/>
      <c r="C11" s="82" t="s">
        <v>5</v>
      </c>
      <c r="D11" s="83" t="s">
        <v>6</v>
      </c>
      <c r="E11" s="83"/>
      <c r="F11" s="69" t="s">
        <v>9</v>
      </c>
      <c r="G11" s="69" t="s">
        <v>7</v>
      </c>
      <c r="H11" s="4"/>
      <c r="I11" s="4"/>
      <c r="J11" s="4"/>
      <c r="K11" s="4"/>
    </row>
    <row r="12" spans="1:11" ht="12" customHeight="1">
      <c r="A12" s="25"/>
      <c r="B12" s="65"/>
      <c r="C12" s="65"/>
      <c r="D12" s="65"/>
      <c r="E12" s="65"/>
      <c r="F12" s="65"/>
      <c r="G12" s="65"/>
      <c r="H12" s="4"/>
      <c r="I12" s="4"/>
      <c r="J12" s="4"/>
      <c r="K12" s="4"/>
    </row>
    <row r="13" spans="1:11" ht="12" customHeight="1">
      <c r="A13" s="25"/>
      <c r="B13" s="65"/>
      <c r="C13" s="25" t="s">
        <v>10</v>
      </c>
      <c r="H13" s="4"/>
      <c r="I13" s="4"/>
      <c r="J13" s="4"/>
      <c r="K13" s="4"/>
    </row>
    <row r="14" spans="1:11" ht="12" customHeight="1">
      <c r="A14" s="25"/>
      <c r="B14" s="65"/>
      <c r="C14" s="108"/>
      <c r="H14" s="4"/>
      <c r="I14" s="4"/>
      <c r="J14" s="4"/>
      <c r="K14" s="4"/>
    </row>
    <row r="15" spans="1:11" ht="12" customHeight="1">
      <c r="A15" s="25"/>
      <c r="B15" s="65"/>
      <c r="C15" s="108"/>
      <c r="D15" s="108"/>
      <c r="E15" s="108"/>
      <c r="F15" s="108"/>
      <c r="G15" s="108"/>
      <c r="H15" s="4"/>
      <c r="I15" s="4"/>
      <c r="J15" s="4"/>
      <c r="K15" s="4"/>
    </row>
    <row r="16" spans="1:11" ht="12" customHeight="1">
      <c r="A16" s="25"/>
      <c r="B16" s="65"/>
      <c r="C16" s="128"/>
      <c r="I16" s="4"/>
      <c r="J16" s="4"/>
      <c r="K16" s="4"/>
    </row>
    <row r="17" spans="1:11" ht="12" customHeight="1">
      <c r="A17" s="25"/>
      <c r="B17" s="65"/>
      <c r="I17" s="4"/>
      <c r="J17" s="4"/>
      <c r="K17" s="4"/>
    </row>
    <row r="18" spans="1:11" ht="12" customHeight="1">
      <c r="A18" s="25"/>
      <c r="B18" s="65"/>
      <c r="C18" s="115" t="s">
        <v>141</v>
      </c>
      <c r="D18" s="116" t="s">
        <v>345</v>
      </c>
      <c r="E18" s="122"/>
      <c r="F18" s="118">
        <v>101496.06299212598</v>
      </c>
      <c r="G18" s="119">
        <v>128900</v>
      </c>
      <c r="H18" s="129" t="s">
        <v>408</v>
      </c>
      <c r="I18" s="4"/>
      <c r="J18" s="4"/>
      <c r="K18" s="4"/>
    </row>
    <row r="19" spans="1:11" ht="12" customHeight="1">
      <c r="A19" s="25"/>
      <c r="B19" s="65"/>
      <c r="C19" s="65"/>
      <c r="I19" s="4"/>
      <c r="J19" s="4"/>
      <c r="K19" s="4"/>
    </row>
    <row r="20" spans="1:11" ht="12" customHeight="1">
      <c r="A20" s="25"/>
      <c r="B20" s="65"/>
      <c r="C20" s="111" t="s">
        <v>194</v>
      </c>
      <c r="D20" s="104" t="s">
        <v>407</v>
      </c>
      <c r="E20" s="65"/>
      <c r="F20" s="105">
        <v>62900</v>
      </c>
      <c r="G20" s="106">
        <v>79883</v>
      </c>
      <c r="H20" s="120"/>
      <c r="I20" s="4"/>
      <c r="K20" s="4"/>
    </row>
    <row r="21" spans="1:11" ht="12" customHeight="1">
      <c r="A21" s="25"/>
      <c r="B21" s="65"/>
      <c r="C21" s="117"/>
      <c r="I21" s="4"/>
      <c r="K21" s="4"/>
    </row>
    <row r="22" spans="1:11" ht="12" customHeight="1">
      <c r="A22" s="65"/>
      <c r="B22" s="65"/>
      <c r="C22" s="111" t="s">
        <v>116</v>
      </c>
      <c r="D22" s="104" t="s">
        <v>580</v>
      </c>
      <c r="E22" s="65"/>
      <c r="F22" s="105">
        <v>66900</v>
      </c>
      <c r="G22" s="106">
        <v>84963</v>
      </c>
      <c r="I22" s="4"/>
      <c r="K22" s="4"/>
    </row>
    <row r="23" spans="1:11" ht="12" customHeight="1">
      <c r="A23" s="65"/>
      <c r="B23" s="65"/>
      <c r="C23" s="117"/>
      <c r="I23" s="4"/>
      <c r="K23" s="4"/>
    </row>
    <row r="24" spans="3:11" ht="12" customHeight="1">
      <c r="C24" s="111" t="s">
        <v>142</v>
      </c>
      <c r="D24" s="104" t="s">
        <v>409</v>
      </c>
      <c r="E24" s="65"/>
      <c r="F24" s="105">
        <v>69900</v>
      </c>
      <c r="G24" s="106">
        <v>88773</v>
      </c>
      <c r="H24" s="120"/>
      <c r="K24" s="4"/>
    </row>
    <row r="25" spans="3:11" ht="12" customHeight="1">
      <c r="C25" s="65"/>
      <c r="D25" s="65"/>
      <c r="E25" s="65"/>
      <c r="F25" s="65"/>
      <c r="G25" s="65"/>
      <c r="H25" s="4"/>
      <c r="K25" s="4"/>
    </row>
    <row r="26" spans="3:11" ht="12" customHeight="1">
      <c r="C26" s="111" t="s">
        <v>132</v>
      </c>
      <c r="D26" s="104" t="s">
        <v>410</v>
      </c>
      <c r="E26" s="65"/>
      <c r="F26" s="105">
        <v>76900</v>
      </c>
      <c r="G26" s="106">
        <v>97663</v>
      </c>
      <c r="H26" s="120"/>
      <c r="K26" s="4"/>
    </row>
    <row r="27" spans="3:11" ht="12" customHeight="1">
      <c r="C27" s="111"/>
      <c r="K27" s="4"/>
    </row>
    <row r="28" spans="3:11" ht="12" customHeight="1">
      <c r="C28" s="111" t="s">
        <v>127</v>
      </c>
      <c r="D28" s="112" t="s">
        <v>348</v>
      </c>
      <c r="E28" s="65"/>
      <c r="F28" s="105">
        <v>30900</v>
      </c>
      <c r="G28" s="106">
        <v>39243</v>
      </c>
      <c r="K28" s="4"/>
    </row>
    <row r="29" spans="3:11" ht="12" customHeight="1">
      <c r="C29" s="111"/>
      <c r="K29" s="4"/>
    </row>
    <row r="30" spans="3:11" ht="12" customHeight="1">
      <c r="C30" s="145" t="s">
        <v>128</v>
      </c>
      <c r="D30" s="124" t="s">
        <v>619</v>
      </c>
      <c r="E30" s="108"/>
      <c r="F30" s="125">
        <v>46900</v>
      </c>
      <c r="G30" s="126">
        <v>59563</v>
      </c>
      <c r="H30" s="127" t="s">
        <v>411</v>
      </c>
      <c r="K30" s="4"/>
    </row>
    <row r="31" spans="3:11" ht="12" customHeight="1">
      <c r="C31" s="25"/>
      <c r="D31" s="112"/>
      <c r="E31" s="65"/>
      <c r="F31" s="65"/>
      <c r="G31" s="65"/>
      <c r="H31" s="4"/>
      <c r="K31" s="4"/>
    </row>
    <row r="32" spans="3:11" ht="12" customHeight="1">
      <c r="C32" s="111" t="s">
        <v>200</v>
      </c>
      <c r="D32" s="112" t="s">
        <v>402</v>
      </c>
      <c r="E32" s="65"/>
      <c r="F32" s="105">
        <v>50900</v>
      </c>
      <c r="G32" s="106">
        <v>64643</v>
      </c>
      <c r="H32" s="4"/>
      <c r="K32" s="4"/>
    </row>
    <row r="33" spans="4:11" ht="12" customHeight="1">
      <c r="D33" s="112"/>
      <c r="E33" s="65"/>
      <c r="F33" s="65"/>
      <c r="G33" s="65"/>
      <c r="H33" s="4"/>
      <c r="K33" s="4"/>
    </row>
    <row r="34" spans="3:11" ht="12" customHeight="1">
      <c r="C34" s="111" t="s">
        <v>129</v>
      </c>
      <c r="D34" s="104" t="s">
        <v>412</v>
      </c>
      <c r="E34" s="65"/>
      <c r="F34" s="105">
        <v>51900</v>
      </c>
      <c r="G34" s="106">
        <v>65913</v>
      </c>
      <c r="H34" s="120"/>
      <c r="K34" s="4"/>
    </row>
    <row r="35" spans="3:11" ht="12" customHeight="1">
      <c r="C35" s="65"/>
      <c r="K35" s="4"/>
    </row>
    <row r="36" spans="3:11" ht="12.75" customHeight="1">
      <c r="C36" s="111" t="s">
        <v>130</v>
      </c>
      <c r="D36" s="112" t="s">
        <v>581</v>
      </c>
      <c r="F36" s="105">
        <v>61900</v>
      </c>
      <c r="G36" s="106">
        <v>78613</v>
      </c>
      <c r="K36" s="4"/>
    </row>
    <row r="37" spans="4:11" ht="12.75" customHeight="1">
      <c r="D37" s="65"/>
      <c r="E37" s="65"/>
      <c r="F37" s="65"/>
      <c r="G37" s="65"/>
      <c r="K37" s="4"/>
    </row>
    <row r="38" spans="3:8" ht="12.75" customHeight="1">
      <c r="C38" s="111" t="s">
        <v>347</v>
      </c>
      <c r="D38" s="112" t="s">
        <v>404</v>
      </c>
      <c r="E38" s="113"/>
      <c r="F38" s="105">
        <v>89900</v>
      </c>
      <c r="G38" s="106">
        <v>114173</v>
      </c>
      <c r="H38" s="120"/>
    </row>
    <row r="39" ht="12.75" customHeight="1">
      <c r="D39" s="104"/>
    </row>
    <row r="40" spans="3:8" ht="12.75" customHeight="1">
      <c r="C40" s="121" t="s">
        <v>403</v>
      </c>
      <c r="D40" s="122" t="s">
        <v>441</v>
      </c>
      <c r="E40" s="117"/>
      <c r="F40" s="118">
        <v>111900</v>
      </c>
      <c r="G40" s="119">
        <v>142113</v>
      </c>
      <c r="H40" s="129" t="s">
        <v>408</v>
      </c>
    </row>
    <row r="41" ht="12.75" customHeight="1">
      <c r="D41" s="104"/>
    </row>
    <row r="42" spans="3:8" ht="12.75" customHeight="1">
      <c r="C42" s="128" t="s">
        <v>620</v>
      </c>
      <c r="D42" s="124" t="s">
        <v>494</v>
      </c>
      <c r="E42" s="124"/>
      <c r="F42" s="125">
        <v>151900</v>
      </c>
      <c r="G42" s="126">
        <v>192913</v>
      </c>
      <c r="H42" s="127" t="s">
        <v>411</v>
      </c>
    </row>
    <row r="44" spans="3:7" ht="12.75" customHeight="1">
      <c r="C44" s="25" t="s">
        <v>346</v>
      </c>
      <c r="D44" s="65"/>
      <c r="E44" s="65"/>
      <c r="F44" s="65"/>
      <c r="G44" s="65"/>
    </row>
    <row r="45" spans="3:7" ht="12.75" customHeight="1">
      <c r="C45" s="102"/>
      <c r="D45" s="65"/>
      <c r="E45" s="65"/>
      <c r="F45" s="65"/>
      <c r="G45" s="65"/>
    </row>
    <row r="46" spans="3:7" ht="12.75" customHeight="1">
      <c r="C46" s="103"/>
      <c r="D46" s="104"/>
      <c r="E46" s="104"/>
      <c r="F46" s="105"/>
      <c r="G46" s="106"/>
    </row>
    <row r="47" spans="4:6" ht="12.75" customHeight="1">
      <c r="D47" s="104"/>
      <c r="E47" s="104"/>
      <c r="F47" s="105"/>
    </row>
    <row r="48" spans="3:7" ht="12.75" customHeight="1">
      <c r="C48" s="103" t="s">
        <v>228</v>
      </c>
      <c r="D48" s="104" t="s">
        <v>582</v>
      </c>
      <c r="F48" s="105">
        <v>42000</v>
      </c>
      <c r="G48" s="106">
        <v>53340</v>
      </c>
    </row>
    <row r="49" ht="12.75" customHeight="1">
      <c r="C49" s="103"/>
    </row>
    <row r="50" spans="3:7" ht="12.75" customHeight="1">
      <c r="C50" s="103" t="s">
        <v>229</v>
      </c>
      <c r="D50" s="104" t="s">
        <v>442</v>
      </c>
      <c r="F50" s="105">
        <v>44000</v>
      </c>
      <c r="G50" s="106">
        <v>55880</v>
      </c>
    </row>
    <row r="51" ht="12.75" customHeight="1">
      <c r="C51" s="103"/>
    </row>
    <row r="52" spans="3:7" ht="12.75" customHeight="1">
      <c r="C52" s="103" t="s">
        <v>230</v>
      </c>
      <c r="D52" s="104" t="s">
        <v>444</v>
      </c>
      <c r="F52" s="105">
        <v>46000</v>
      </c>
      <c r="G52" s="106">
        <v>58420</v>
      </c>
    </row>
    <row r="53" ht="12.75" customHeight="1">
      <c r="C53" s="103"/>
    </row>
    <row r="54" spans="3:7" ht="12.75" customHeight="1">
      <c r="C54" s="103" t="s">
        <v>231</v>
      </c>
      <c r="D54" s="104" t="s">
        <v>443</v>
      </c>
      <c r="E54" s="104"/>
      <c r="F54" s="105">
        <v>50000</v>
      </c>
      <c r="G54" s="106">
        <v>63500</v>
      </c>
    </row>
    <row r="55" spans="3:6" ht="12.75" customHeight="1">
      <c r="C55" s="103"/>
      <c r="D55" s="104"/>
      <c r="E55" s="104"/>
      <c r="F55" s="105"/>
    </row>
    <row r="56" spans="3:7" ht="12.75" customHeight="1">
      <c r="C56" s="103" t="s">
        <v>232</v>
      </c>
      <c r="D56" s="104" t="s">
        <v>583</v>
      </c>
      <c r="E56" s="104"/>
      <c r="F56" s="105">
        <v>51000</v>
      </c>
      <c r="G56" s="106">
        <v>64770</v>
      </c>
    </row>
    <row r="57" ht="12.75" customHeight="1">
      <c r="C57" s="103"/>
    </row>
    <row r="58" spans="3:7" ht="12.75" customHeight="1">
      <c r="C58" s="103" t="s">
        <v>233</v>
      </c>
      <c r="D58" s="104" t="s">
        <v>366</v>
      </c>
      <c r="E58" s="104"/>
      <c r="F58" s="105">
        <v>52000</v>
      </c>
      <c r="G58" s="106">
        <v>66040</v>
      </c>
    </row>
    <row r="59" ht="12.75" customHeight="1">
      <c r="C59" s="103"/>
    </row>
    <row r="60" spans="3:7" ht="12.75" customHeight="1">
      <c r="C60" s="103" t="s">
        <v>234</v>
      </c>
      <c r="D60" s="104" t="s">
        <v>584</v>
      </c>
      <c r="E60" s="104"/>
      <c r="F60" s="105">
        <v>53000</v>
      </c>
      <c r="G60" s="106">
        <v>67310</v>
      </c>
    </row>
    <row r="61" spans="3:6" ht="12.75" customHeight="1">
      <c r="C61" s="103"/>
      <c r="D61" s="104"/>
      <c r="E61" s="104"/>
      <c r="F61" s="105"/>
    </row>
    <row r="62" spans="3:7" ht="12.75" customHeight="1">
      <c r="C62" s="103" t="s">
        <v>235</v>
      </c>
      <c r="D62" s="104" t="s">
        <v>585</v>
      </c>
      <c r="E62" s="104"/>
      <c r="F62" s="105">
        <v>54000</v>
      </c>
      <c r="G62" s="106">
        <v>68580</v>
      </c>
    </row>
    <row r="63" ht="12.75" customHeight="1">
      <c r="C63" s="103"/>
    </row>
    <row r="64" spans="3:7" ht="12.75" customHeight="1">
      <c r="C64" s="103" t="s">
        <v>236</v>
      </c>
      <c r="D64" s="104" t="s">
        <v>586</v>
      </c>
      <c r="F64" s="105">
        <v>54000</v>
      </c>
      <c r="G64" s="106">
        <v>68580</v>
      </c>
    </row>
    <row r="65" spans="3:7" ht="12.75" customHeight="1">
      <c r="C65" s="103"/>
      <c r="D65" s="104"/>
      <c r="E65" s="104"/>
      <c r="F65" s="105"/>
      <c r="G65" s="106"/>
    </row>
    <row r="66" spans="3:7" ht="12.75" customHeight="1">
      <c r="C66" s="103" t="s">
        <v>237</v>
      </c>
      <c r="D66" s="104" t="s">
        <v>367</v>
      </c>
      <c r="E66" s="104"/>
      <c r="F66" s="105">
        <v>54000</v>
      </c>
      <c r="G66" s="106">
        <v>68580</v>
      </c>
    </row>
    <row r="67" spans="3:7" ht="12.75" customHeight="1">
      <c r="C67" s="103"/>
      <c r="D67" s="104"/>
      <c r="E67" s="104"/>
      <c r="F67" s="105"/>
      <c r="G67" s="106"/>
    </row>
    <row r="68" spans="3:7" ht="12.75" customHeight="1">
      <c r="C68" s="103" t="s">
        <v>238</v>
      </c>
      <c r="D68" s="104" t="s">
        <v>445</v>
      </c>
      <c r="F68" s="105">
        <v>55000</v>
      </c>
      <c r="G68" s="106">
        <v>69850</v>
      </c>
    </row>
    <row r="69" ht="12.75" customHeight="1">
      <c r="C69" s="103"/>
    </row>
    <row r="70" spans="3:7" ht="12.75" customHeight="1">
      <c r="C70" s="103" t="s">
        <v>239</v>
      </c>
      <c r="D70" s="104" t="s">
        <v>587</v>
      </c>
      <c r="F70" s="105">
        <v>56000</v>
      </c>
      <c r="G70" s="106">
        <v>71120</v>
      </c>
    </row>
    <row r="71" ht="12.75" customHeight="1">
      <c r="C71" s="103"/>
    </row>
    <row r="72" spans="3:7" ht="12.75" customHeight="1">
      <c r="C72" s="103" t="s">
        <v>240</v>
      </c>
      <c r="D72" s="104" t="s">
        <v>450</v>
      </c>
      <c r="E72" s="104"/>
      <c r="F72" s="105">
        <v>56000</v>
      </c>
      <c r="G72" s="106">
        <v>71120</v>
      </c>
    </row>
    <row r="73" spans="3:7" ht="12.75" customHeight="1">
      <c r="C73" s="103"/>
      <c r="D73" s="104"/>
      <c r="E73" s="104"/>
      <c r="F73" s="105"/>
      <c r="G73" s="106"/>
    </row>
    <row r="74" spans="3:7" ht="12.75" customHeight="1">
      <c r="C74" s="103" t="s">
        <v>241</v>
      </c>
      <c r="D74" s="104" t="s">
        <v>447</v>
      </c>
      <c r="E74" s="104"/>
      <c r="F74" s="105">
        <v>56000</v>
      </c>
      <c r="G74" s="106">
        <v>71120</v>
      </c>
    </row>
    <row r="75" spans="3:7" ht="12.75" customHeight="1">
      <c r="C75" s="103"/>
      <c r="D75" s="104"/>
      <c r="E75" s="104"/>
      <c r="F75" s="105"/>
      <c r="G75" s="106"/>
    </row>
    <row r="76" spans="3:7" ht="12.75" customHeight="1">
      <c r="C76" s="103" t="s">
        <v>242</v>
      </c>
      <c r="D76" s="104" t="s">
        <v>448</v>
      </c>
      <c r="E76" s="104"/>
      <c r="F76" s="105">
        <v>56000</v>
      </c>
      <c r="G76" s="106">
        <v>71120</v>
      </c>
    </row>
    <row r="77" spans="3:6" ht="12.75" customHeight="1">
      <c r="C77" s="103"/>
      <c r="D77" s="104"/>
      <c r="E77" s="104"/>
      <c r="F77" s="105"/>
    </row>
    <row r="78" spans="3:7" ht="12.75" customHeight="1">
      <c r="C78" s="103" t="s">
        <v>243</v>
      </c>
      <c r="D78" s="104" t="s">
        <v>368</v>
      </c>
      <c r="F78" s="105">
        <v>58000</v>
      </c>
      <c r="G78" s="106">
        <v>73660</v>
      </c>
    </row>
    <row r="79" ht="12.75" customHeight="1">
      <c r="C79" s="103"/>
    </row>
    <row r="80" spans="3:7" ht="12.75" customHeight="1">
      <c r="C80" s="103" t="s">
        <v>244</v>
      </c>
      <c r="D80" s="104" t="s">
        <v>588</v>
      </c>
      <c r="F80" s="105">
        <v>58000</v>
      </c>
      <c r="G80" s="106">
        <v>73660</v>
      </c>
    </row>
    <row r="81" ht="12.75" customHeight="1">
      <c r="C81" s="103"/>
    </row>
    <row r="82" spans="3:7" ht="12.75" customHeight="1">
      <c r="C82" s="103" t="s">
        <v>245</v>
      </c>
      <c r="D82" s="104" t="s">
        <v>585</v>
      </c>
      <c r="F82" s="105">
        <v>58000</v>
      </c>
      <c r="G82" s="106">
        <v>73660</v>
      </c>
    </row>
    <row r="83" ht="12.75" customHeight="1">
      <c r="C83" s="103"/>
    </row>
    <row r="84" spans="3:7" ht="12.75" customHeight="1">
      <c r="C84" s="103" t="s">
        <v>304</v>
      </c>
      <c r="D84" s="104" t="s">
        <v>589</v>
      </c>
      <c r="F84" s="105">
        <v>58000</v>
      </c>
      <c r="G84" s="106">
        <v>73660</v>
      </c>
    </row>
    <row r="85" ht="12.75" customHeight="1">
      <c r="C85" s="103"/>
    </row>
    <row r="86" spans="3:7" ht="12.75" customHeight="1">
      <c r="C86" s="103" t="s">
        <v>307</v>
      </c>
      <c r="D86" s="104" t="s">
        <v>590</v>
      </c>
      <c r="F86" s="105">
        <v>58000</v>
      </c>
      <c r="G86" s="106">
        <v>73660</v>
      </c>
    </row>
    <row r="88" spans="3:7" ht="12.75" customHeight="1">
      <c r="C88" s="103" t="s">
        <v>314</v>
      </c>
      <c r="D88" s="104" t="s">
        <v>449</v>
      </c>
      <c r="F88" s="105">
        <v>58000</v>
      </c>
      <c r="G88" s="106">
        <v>73660</v>
      </c>
    </row>
    <row r="89" ht="12.75" customHeight="1">
      <c r="C89" s="103"/>
    </row>
    <row r="90" spans="3:7" ht="12.75" customHeight="1">
      <c r="C90" s="103" t="s">
        <v>319</v>
      </c>
      <c r="D90" s="104" t="s">
        <v>591</v>
      </c>
      <c r="F90" s="105">
        <v>58000</v>
      </c>
      <c r="G90" s="106">
        <v>73660</v>
      </c>
    </row>
    <row r="91" spans="3:6" ht="12.75" customHeight="1">
      <c r="C91" s="103"/>
      <c r="D91" s="104"/>
      <c r="E91" s="104"/>
      <c r="F91" s="105"/>
    </row>
    <row r="92" spans="3:7" ht="12.75" customHeight="1">
      <c r="C92" s="103" t="s">
        <v>320</v>
      </c>
      <c r="D92" s="104" t="s">
        <v>369</v>
      </c>
      <c r="E92" s="104"/>
      <c r="F92" s="105">
        <v>58000</v>
      </c>
      <c r="G92" s="106">
        <v>73660</v>
      </c>
    </row>
    <row r="93" ht="12.75" customHeight="1">
      <c r="C93" s="103"/>
    </row>
    <row r="94" spans="3:7" ht="12.75" customHeight="1">
      <c r="C94" s="103" t="s">
        <v>321</v>
      </c>
      <c r="D94" s="104" t="s">
        <v>446</v>
      </c>
      <c r="E94" s="104"/>
      <c r="F94" s="105">
        <v>59000</v>
      </c>
      <c r="G94" s="106">
        <v>74930</v>
      </c>
    </row>
    <row r="95" ht="12.75" customHeight="1">
      <c r="C95" s="103"/>
    </row>
    <row r="96" spans="3:7" ht="12.75" customHeight="1">
      <c r="C96" s="103" t="s">
        <v>322</v>
      </c>
      <c r="D96" s="104" t="s">
        <v>592</v>
      </c>
      <c r="E96" s="104"/>
      <c r="F96" s="105">
        <v>59000</v>
      </c>
      <c r="G96" s="106">
        <v>74930</v>
      </c>
    </row>
    <row r="97" spans="3:6" ht="12.75" customHeight="1">
      <c r="C97" s="103"/>
      <c r="D97" s="104"/>
      <c r="E97" s="104"/>
      <c r="F97" s="105"/>
    </row>
    <row r="98" spans="3:7" ht="12.75" customHeight="1">
      <c r="C98" s="103" t="s">
        <v>371</v>
      </c>
      <c r="D98" s="104" t="s">
        <v>593</v>
      </c>
      <c r="F98" s="105">
        <v>60000</v>
      </c>
      <c r="G98" s="106">
        <v>76200</v>
      </c>
    </row>
    <row r="99" spans="3:6" ht="12.75" customHeight="1">
      <c r="C99" s="103"/>
      <c r="D99" s="104"/>
      <c r="E99" s="104"/>
      <c r="F99" s="105"/>
    </row>
    <row r="100" spans="3:7" ht="12.75" customHeight="1">
      <c r="C100" s="103" t="s">
        <v>373</v>
      </c>
      <c r="D100" s="104" t="s">
        <v>594</v>
      </c>
      <c r="F100" s="105">
        <v>61000</v>
      </c>
      <c r="G100" s="106">
        <v>77470</v>
      </c>
    </row>
    <row r="101" ht="12.75" customHeight="1">
      <c r="C101" s="103"/>
    </row>
    <row r="102" spans="3:7" ht="12.75" customHeight="1">
      <c r="C102" s="103" t="s">
        <v>374</v>
      </c>
      <c r="D102" s="104" t="s">
        <v>406</v>
      </c>
      <c r="E102" s="104"/>
      <c r="F102" s="105">
        <v>65000</v>
      </c>
      <c r="G102" s="106">
        <v>82550</v>
      </c>
    </row>
    <row r="103" spans="3:6" ht="12.75" customHeight="1">
      <c r="C103" s="103"/>
      <c r="D103" s="104"/>
      <c r="E103" s="104"/>
      <c r="F103" s="105"/>
    </row>
    <row r="104" spans="3:8" ht="12.75" customHeight="1">
      <c r="C104" s="103" t="s">
        <v>375</v>
      </c>
      <c r="D104" s="104" t="s">
        <v>370</v>
      </c>
      <c r="E104" s="104"/>
      <c r="F104" s="105">
        <v>61000</v>
      </c>
      <c r="G104" s="106">
        <v>77470</v>
      </c>
      <c r="H104" s="4"/>
    </row>
    <row r="105" spans="3:6" ht="12.75" customHeight="1">
      <c r="C105" s="103"/>
      <c r="D105" s="104"/>
      <c r="E105" s="104"/>
      <c r="F105" s="105"/>
    </row>
    <row r="106" spans="3:8" ht="12.75" customHeight="1">
      <c r="C106" s="103" t="s">
        <v>377</v>
      </c>
      <c r="D106" s="104" t="s">
        <v>595</v>
      </c>
      <c r="F106" s="105">
        <v>61000</v>
      </c>
      <c r="G106" s="106">
        <v>77470</v>
      </c>
      <c r="H106" s="4"/>
    </row>
    <row r="108" spans="3:8" ht="12.75" customHeight="1">
      <c r="C108" s="103" t="s">
        <v>378</v>
      </c>
      <c r="D108" s="104" t="s">
        <v>308</v>
      </c>
      <c r="F108" s="105">
        <v>62000</v>
      </c>
      <c r="G108" s="106">
        <v>78740</v>
      </c>
      <c r="H108" s="4"/>
    </row>
    <row r="110" spans="3:8" ht="12.75" customHeight="1">
      <c r="C110" s="103" t="s">
        <v>379</v>
      </c>
      <c r="D110" s="104" t="s">
        <v>451</v>
      </c>
      <c r="F110" s="105">
        <v>71000</v>
      </c>
      <c r="G110" s="106">
        <v>90170</v>
      </c>
      <c r="H110" s="4"/>
    </row>
    <row r="111" spans="4:8" ht="12.75" customHeight="1">
      <c r="D111" s="104"/>
      <c r="E111" s="104"/>
      <c r="F111" s="105"/>
      <c r="G111" s="106">
        <v>0</v>
      </c>
      <c r="H111" s="4"/>
    </row>
    <row r="112" spans="3:8" ht="12.75" customHeight="1">
      <c r="C112" s="103" t="s">
        <v>380</v>
      </c>
      <c r="D112" s="104" t="s">
        <v>596</v>
      </c>
      <c r="E112" s="104"/>
      <c r="F112" s="105">
        <v>72000</v>
      </c>
      <c r="G112" s="106">
        <v>91440</v>
      </c>
      <c r="H112" s="4"/>
    </row>
    <row r="113" spans="3:7" ht="12.75" customHeight="1">
      <c r="C113" s="103"/>
      <c r="D113" s="104"/>
      <c r="E113" s="104"/>
      <c r="F113" s="105"/>
      <c r="G113" s="106">
        <v>0</v>
      </c>
    </row>
    <row r="114" spans="3:8" ht="12.75" customHeight="1">
      <c r="C114" s="103" t="s">
        <v>381</v>
      </c>
      <c r="D114" s="104" t="s">
        <v>597</v>
      </c>
      <c r="E114" s="104"/>
      <c r="F114" s="105">
        <v>72000</v>
      </c>
      <c r="G114" s="106">
        <v>91440</v>
      </c>
      <c r="H114" s="4"/>
    </row>
    <row r="115" spans="3:7" ht="12.75" customHeight="1">
      <c r="C115" s="103"/>
      <c r="D115" s="104"/>
      <c r="F115" s="105"/>
      <c r="G115" s="106">
        <v>0</v>
      </c>
    </row>
    <row r="116" spans="3:7" ht="12.75" customHeight="1">
      <c r="C116" s="103" t="s">
        <v>382</v>
      </c>
      <c r="D116" s="104" t="s">
        <v>422</v>
      </c>
      <c r="E116" s="104"/>
      <c r="F116" s="105">
        <v>72000</v>
      </c>
      <c r="G116" s="106">
        <v>91440</v>
      </c>
    </row>
    <row r="117" spans="4:7" ht="12.75" customHeight="1">
      <c r="D117" s="104"/>
      <c r="F117" s="105"/>
      <c r="G117" s="106">
        <v>0</v>
      </c>
    </row>
    <row r="118" spans="3:7" ht="12.75" customHeight="1">
      <c r="C118" s="103" t="s">
        <v>383</v>
      </c>
      <c r="D118" s="104" t="s">
        <v>598</v>
      </c>
      <c r="F118" s="105">
        <v>72000</v>
      </c>
      <c r="G118" s="106">
        <v>91440</v>
      </c>
    </row>
    <row r="120" spans="3:8" ht="12.75" customHeight="1">
      <c r="C120" s="103" t="s">
        <v>384</v>
      </c>
      <c r="D120" s="104" t="s">
        <v>423</v>
      </c>
      <c r="E120" s="104"/>
      <c r="F120" s="105">
        <v>73000</v>
      </c>
      <c r="G120" s="106">
        <v>92710</v>
      </c>
      <c r="H120" s="4"/>
    </row>
    <row r="121" spans="4:7" ht="12.75" customHeight="1">
      <c r="D121" s="104"/>
      <c r="F121" s="105"/>
      <c r="G121" s="106">
        <v>0</v>
      </c>
    </row>
    <row r="122" spans="3:8" ht="12.75" customHeight="1">
      <c r="C122" s="103" t="s">
        <v>385</v>
      </c>
      <c r="D122" s="104" t="s">
        <v>454</v>
      </c>
      <c r="E122" s="104"/>
      <c r="F122" s="105">
        <v>75000</v>
      </c>
      <c r="G122" s="106">
        <v>95250</v>
      </c>
      <c r="H122" s="4"/>
    </row>
    <row r="123" spans="4:7" ht="12.75" customHeight="1">
      <c r="D123" s="104"/>
      <c r="F123" s="105"/>
      <c r="G123" s="106">
        <v>0</v>
      </c>
    </row>
    <row r="124" spans="3:8" ht="12.75" customHeight="1">
      <c r="C124" s="103" t="s">
        <v>425</v>
      </c>
      <c r="D124" s="104" t="s">
        <v>599</v>
      </c>
      <c r="F124" s="105">
        <v>75000</v>
      </c>
      <c r="G124" s="106">
        <v>95250</v>
      </c>
      <c r="H124" s="4"/>
    </row>
    <row r="125" spans="4:7" ht="12.75" customHeight="1">
      <c r="D125" s="104"/>
      <c r="F125" s="105"/>
      <c r="G125" s="106">
        <v>0</v>
      </c>
    </row>
    <row r="126" spans="3:8" ht="12.75" customHeight="1">
      <c r="C126" s="103" t="s">
        <v>452</v>
      </c>
      <c r="D126" s="104" t="s">
        <v>600</v>
      </c>
      <c r="F126" s="105">
        <v>76000</v>
      </c>
      <c r="G126" s="106">
        <v>96520</v>
      </c>
      <c r="H126" s="4"/>
    </row>
    <row r="128" spans="3:7" ht="12.75" customHeight="1">
      <c r="C128" s="103" t="s">
        <v>453</v>
      </c>
      <c r="D128" s="104" t="s">
        <v>601</v>
      </c>
      <c r="F128" s="105">
        <v>78000</v>
      </c>
      <c r="G128" s="106">
        <v>99060</v>
      </c>
    </row>
    <row r="129" spans="4:8" ht="12.75" customHeight="1">
      <c r="D129" s="104"/>
      <c r="F129" s="105"/>
      <c r="G129" s="106">
        <v>0</v>
      </c>
      <c r="H129" s="4"/>
    </row>
    <row r="130" spans="3:7" ht="12.75" customHeight="1">
      <c r="C130" s="103" t="s">
        <v>455</v>
      </c>
      <c r="D130" s="104" t="s">
        <v>456</v>
      </c>
      <c r="F130" s="105">
        <v>78000</v>
      </c>
      <c r="G130" s="106">
        <v>99060</v>
      </c>
    </row>
    <row r="132" spans="3:7" ht="12.75" customHeight="1">
      <c r="C132" s="103" t="s">
        <v>457</v>
      </c>
      <c r="D132" s="104" t="s">
        <v>602</v>
      </c>
      <c r="E132" s="104"/>
      <c r="F132" s="105">
        <v>78000</v>
      </c>
      <c r="G132" s="106">
        <v>99060</v>
      </c>
    </row>
    <row r="134" spans="3:7" ht="12.75" customHeight="1">
      <c r="C134" s="103" t="s">
        <v>458</v>
      </c>
      <c r="D134" s="104" t="s">
        <v>372</v>
      </c>
      <c r="E134" s="104"/>
      <c r="F134" s="105">
        <v>79000</v>
      </c>
      <c r="G134" s="106">
        <v>100330</v>
      </c>
    </row>
    <row r="136" spans="3:7" ht="12.75" customHeight="1">
      <c r="C136" s="103" t="s">
        <v>460</v>
      </c>
      <c r="D136" s="104" t="s">
        <v>459</v>
      </c>
      <c r="F136" s="105">
        <v>81000</v>
      </c>
      <c r="G136" s="106">
        <v>102870</v>
      </c>
    </row>
    <row r="137" ht="12.75" customHeight="1">
      <c r="C137" s="103"/>
    </row>
    <row r="138" spans="3:7" ht="12.75" customHeight="1">
      <c r="C138" s="103" t="s">
        <v>462</v>
      </c>
      <c r="D138" s="104" t="s">
        <v>603</v>
      </c>
      <c r="F138" s="105">
        <v>81000</v>
      </c>
      <c r="G138" s="106">
        <v>102870</v>
      </c>
    </row>
    <row r="140" spans="3:7" ht="12.75" customHeight="1">
      <c r="C140" s="103" t="s">
        <v>464</v>
      </c>
      <c r="D140" s="104" t="s">
        <v>461</v>
      </c>
      <c r="F140" s="105">
        <v>81000</v>
      </c>
      <c r="G140" s="106">
        <v>102870</v>
      </c>
    </row>
    <row r="142" spans="3:7" ht="12.75" customHeight="1">
      <c r="C142" s="103" t="s">
        <v>466</v>
      </c>
      <c r="D142" s="104" t="s">
        <v>463</v>
      </c>
      <c r="F142" s="105">
        <v>81000</v>
      </c>
      <c r="G142" s="106">
        <v>102870</v>
      </c>
    </row>
    <row r="144" spans="3:7" ht="12.75" customHeight="1">
      <c r="C144" s="103" t="s">
        <v>467</v>
      </c>
      <c r="D144" s="104" t="s">
        <v>604</v>
      </c>
      <c r="F144" s="105">
        <v>83000</v>
      </c>
      <c r="G144" s="106">
        <v>105410</v>
      </c>
    </row>
    <row r="146" spans="3:7" ht="12.75" customHeight="1">
      <c r="C146" s="103" t="s">
        <v>468</v>
      </c>
      <c r="D146" s="104" t="s">
        <v>605</v>
      </c>
      <c r="F146" s="105">
        <v>83000</v>
      </c>
      <c r="G146" s="106">
        <v>105410</v>
      </c>
    </row>
    <row r="148" spans="3:7" ht="12.75" customHeight="1">
      <c r="C148" s="103" t="s">
        <v>470</v>
      </c>
      <c r="D148" s="104" t="s">
        <v>465</v>
      </c>
      <c r="F148" s="105">
        <v>83000</v>
      </c>
      <c r="G148" s="106">
        <v>105410</v>
      </c>
    </row>
    <row r="150" spans="3:7" ht="12.75" customHeight="1">
      <c r="C150" s="103" t="s">
        <v>472</v>
      </c>
      <c r="D150" s="104" t="s">
        <v>376</v>
      </c>
      <c r="E150" s="104"/>
      <c r="F150" s="105">
        <v>83000</v>
      </c>
      <c r="G150" s="106">
        <v>105410</v>
      </c>
    </row>
    <row r="152" spans="3:7" ht="12.75" customHeight="1">
      <c r="C152" s="103" t="s">
        <v>474</v>
      </c>
      <c r="D152" s="104" t="s">
        <v>606</v>
      </c>
      <c r="F152" s="105">
        <v>83000</v>
      </c>
      <c r="G152" s="106">
        <v>105410</v>
      </c>
    </row>
    <row r="154" spans="3:7" ht="12.75" customHeight="1">
      <c r="C154" s="103" t="s">
        <v>476</v>
      </c>
      <c r="D154" s="104" t="s">
        <v>471</v>
      </c>
      <c r="F154" s="105">
        <v>86000</v>
      </c>
      <c r="G154" s="106">
        <v>109220</v>
      </c>
    </row>
    <row r="156" spans="3:7" ht="12.75" customHeight="1">
      <c r="C156" s="103" t="s">
        <v>478</v>
      </c>
      <c r="D156" s="104" t="s">
        <v>607</v>
      </c>
      <c r="E156" s="104"/>
      <c r="F156" s="105">
        <v>87000</v>
      </c>
      <c r="G156" s="106">
        <v>110490</v>
      </c>
    </row>
    <row r="157" spans="4:7" ht="12.75" customHeight="1">
      <c r="D157" s="104"/>
      <c r="F157" s="105"/>
      <c r="G157" s="106">
        <v>0</v>
      </c>
    </row>
    <row r="158" spans="3:7" ht="12.75" customHeight="1">
      <c r="C158" s="103" t="s">
        <v>480</v>
      </c>
      <c r="D158" s="104" t="s">
        <v>608</v>
      </c>
      <c r="E158" s="104"/>
      <c r="F158" s="105">
        <v>88000</v>
      </c>
      <c r="G158" s="106">
        <v>111760</v>
      </c>
    </row>
    <row r="159" spans="4:7" ht="12.75" customHeight="1">
      <c r="D159" s="104"/>
      <c r="F159" s="105"/>
      <c r="G159" s="106">
        <v>0</v>
      </c>
    </row>
    <row r="160" spans="3:7" ht="12.75" customHeight="1">
      <c r="C160" s="103" t="s">
        <v>482</v>
      </c>
      <c r="D160" s="104" t="s">
        <v>473</v>
      </c>
      <c r="F160" s="105">
        <v>88000</v>
      </c>
      <c r="G160" s="106">
        <v>111760</v>
      </c>
    </row>
    <row r="162" spans="3:7" ht="12.75" customHeight="1">
      <c r="C162" s="103" t="s">
        <v>484</v>
      </c>
      <c r="D162" s="104" t="s">
        <v>475</v>
      </c>
      <c r="E162" s="104"/>
      <c r="F162" s="105">
        <v>89000</v>
      </c>
      <c r="G162" s="106">
        <v>113030</v>
      </c>
    </row>
    <row r="164" spans="3:7" ht="12.75" customHeight="1">
      <c r="C164" s="103" t="s">
        <v>485</v>
      </c>
      <c r="D164" s="104" t="s">
        <v>609</v>
      </c>
      <c r="F164" s="105">
        <v>89000</v>
      </c>
      <c r="G164" s="106">
        <v>113030</v>
      </c>
    </row>
    <row r="166" spans="3:8" ht="12.75" customHeight="1">
      <c r="C166" s="103" t="s">
        <v>487</v>
      </c>
      <c r="D166" s="104" t="s">
        <v>479</v>
      </c>
      <c r="F166" s="105">
        <v>89000</v>
      </c>
      <c r="G166" s="106">
        <v>113030</v>
      </c>
      <c r="H166" s="4"/>
    </row>
    <row r="167" spans="4:7" ht="12.75" customHeight="1">
      <c r="D167" s="104"/>
      <c r="F167" s="105"/>
      <c r="G167" s="106">
        <v>0</v>
      </c>
    </row>
    <row r="168" spans="3:8" ht="12.75" customHeight="1">
      <c r="C168" s="103" t="s">
        <v>489</v>
      </c>
      <c r="D168" s="104" t="s">
        <v>424</v>
      </c>
      <c r="F168" s="105">
        <v>89000</v>
      </c>
      <c r="G168" s="106">
        <v>113030</v>
      </c>
      <c r="H168" s="4"/>
    </row>
    <row r="170" spans="3:8" ht="12.75" customHeight="1">
      <c r="C170" s="103" t="s">
        <v>491</v>
      </c>
      <c r="D170" s="104" t="s">
        <v>610</v>
      </c>
      <c r="F170" s="105">
        <v>89000</v>
      </c>
      <c r="G170" s="106">
        <v>113030</v>
      </c>
      <c r="H170" s="4"/>
    </row>
    <row r="172" spans="3:8" ht="12.75" customHeight="1">
      <c r="C172" s="103" t="s">
        <v>492</v>
      </c>
      <c r="D172" s="104" t="s">
        <v>611</v>
      </c>
      <c r="F172" s="105">
        <v>93000</v>
      </c>
      <c r="G172" s="106">
        <v>118110</v>
      </c>
      <c r="H172" s="4"/>
    </row>
    <row r="174" spans="3:7" ht="12.75" customHeight="1">
      <c r="C174" s="103" t="s">
        <v>612</v>
      </c>
      <c r="D174" s="104" t="s">
        <v>613</v>
      </c>
      <c r="F174" s="105">
        <v>94000</v>
      </c>
      <c r="G174" s="106">
        <v>119380</v>
      </c>
    </row>
    <row r="175" spans="4:8" ht="12.75" customHeight="1">
      <c r="D175" s="104"/>
      <c r="F175" s="105"/>
      <c r="G175" s="106">
        <v>0</v>
      </c>
      <c r="H175" s="4"/>
    </row>
    <row r="176" spans="3:8" ht="12.75" customHeight="1">
      <c r="C176" s="103" t="s">
        <v>614</v>
      </c>
      <c r="D176" s="104" t="s">
        <v>349</v>
      </c>
      <c r="E176" s="104"/>
      <c r="F176" s="105">
        <v>96000</v>
      </c>
      <c r="G176" s="106">
        <v>121920</v>
      </c>
      <c r="H176" s="4"/>
    </row>
    <row r="177" spans="4:7" ht="12.75" customHeight="1">
      <c r="D177" s="104"/>
      <c r="F177" s="105"/>
      <c r="G177" s="106">
        <v>0</v>
      </c>
    </row>
    <row r="178" spans="3:8" ht="12.75" customHeight="1">
      <c r="C178" s="103" t="s">
        <v>615</v>
      </c>
      <c r="D178" s="104" t="s">
        <v>616</v>
      </c>
      <c r="F178" s="105">
        <v>101000</v>
      </c>
      <c r="G178" s="106">
        <v>128270</v>
      </c>
      <c r="H178" s="4"/>
    </row>
    <row r="180" spans="3:7" ht="12.75" customHeight="1">
      <c r="C180" s="103" t="s">
        <v>617</v>
      </c>
      <c r="D180" s="104" t="s">
        <v>618</v>
      </c>
      <c r="F180" s="105">
        <v>117000</v>
      </c>
      <c r="G180" s="106">
        <v>148590</v>
      </c>
    </row>
  </sheetData>
  <sheetProtection selectLockedCells="1" selectUnlockedCells="1"/>
  <mergeCells count="2">
    <mergeCell ref="C1:E2"/>
    <mergeCell ref="C9:G9"/>
  </mergeCells>
  <printOptions/>
  <pageMargins left="0.5905511811023623" right="0.3937007874015748" top="0.3937007874015748" bottom="0.3937007874015748" header="0.5118110236220472" footer="0.5118110236220472"/>
  <pageSetup fitToHeight="3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84"/>
  <sheetViews>
    <sheetView showZeros="0" zoomScale="120" zoomScaleNormal="12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00390625" style="27" customWidth="1"/>
    <col min="2" max="2" width="31.00390625" style="27" customWidth="1"/>
    <col min="3" max="3" width="50.7109375" style="27" customWidth="1"/>
    <col min="4" max="4" width="10.28125" style="27" bestFit="1" customWidth="1"/>
    <col min="5" max="5" width="9.00390625" style="27" customWidth="1"/>
    <col min="6" max="6" width="18.28125" style="27" customWidth="1"/>
    <col min="7" max="7" width="17.7109375" style="27" customWidth="1"/>
    <col min="8" max="10" width="14.28125" style="27" customWidth="1"/>
    <col min="11" max="11" width="7.7109375" style="27" customWidth="1"/>
    <col min="12" max="12" width="18.7109375" style="27" customWidth="1"/>
    <col min="13" max="14" width="7.7109375" style="27" customWidth="1"/>
    <col min="15" max="15" width="18.7109375" style="27" customWidth="1"/>
    <col min="16" max="17" width="7.7109375" style="27" customWidth="1"/>
    <col min="18" max="18" width="18.7109375" style="27" customWidth="1"/>
    <col min="19" max="20" width="7.7109375" style="27" customWidth="1"/>
    <col min="21" max="21" width="18.7109375" style="27" customWidth="1"/>
    <col min="22" max="23" width="7.7109375" style="27" customWidth="1"/>
    <col min="24" max="24" width="18.7109375" style="27" customWidth="1"/>
    <col min="25" max="26" width="7.7109375" style="27" customWidth="1"/>
    <col min="27" max="27" width="15.7109375" style="27" customWidth="1"/>
    <col min="28" max="29" width="7.7109375" style="27" customWidth="1"/>
    <col min="30" max="30" width="15.7109375" style="27" customWidth="1"/>
    <col min="31" max="32" width="7.7109375" style="27" customWidth="1"/>
    <col min="33" max="33" width="15.7109375" style="27" customWidth="1"/>
    <col min="34" max="35" width="7.7109375" style="27" customWidth="1"/>
    <col min="36" max="36" width="15.7109375" style="27" customWidth="1"/>
    <col min="37" max="38" width="9.00390625" style="27" customWidth="1"/>
    <col min="39" max="39" width="15.7109375" style="27" customWidth="1"/>
    <col min="40" max="41" width="9.00390625" style="27" customWidth="1"/>
    <col min="42" max="42" width="15.7109375" style="27" customWidth="1"/>
    <col min="43" max="43" width="9.00390625" style="27" customWidth="1"/>
    <col min="44" max="44" width="7.7109375" style="27" customWidth="1"/>
    <col min="45" max="45" width="15.7109375" style="27" customWidth="1"/>
    <col min="46" max="47" width="7.7109375" style="27" customWidth="1"/>
    <col min="48" max="48" width="15.7109375" style="27" customWidth="1"/>
    <col min="49" max="50" width="7.7109375" style="27" customWidth="1"/>
    <col min="51" max="51" width="15.7109375" style="27" customWidth="1"/>
    <col min="52" max="53" width="7.7109375" style="27" customWidth="1"/>
    <col min="54" max="54" width="15.7109375" style="27" customWidth="1"/>
    <col min="55" max="56" width="7.7109375" style="27" customWidth="1"/>
    <col min="57" max="57" width="15.7109375" style="27" customWidth="1"/>
    <col min="58" max="58" width="7.7109375" style="27" customWidth="1"/>
    <col min="59" max="16384" width="9.00390625" style="27" customWidth="1"/>
  </cols>
  <sheetData>
    <row r="1" spans="1:8" ht="36.75" customHeight="1">
      <c r="A1" s="26" t="s">
        <v>38</v>
      </c>
      <c r="H1" s="96" t="s">
        <v>0</v>
      </c>
    </row>
    <row r="2" spans="2:58" ht="24.75" customHeight="1">
      <c r="B2" s="110">
        <v>45418</v>
      </c>
      <c r="C2"/>
      <c r="D2"/>
      <c r="E2"/>
      <c r="F2"/>
      <c r="G2"/>
      <c r="H2" s="94" t="s">
        <v>1</v>
      </c>
      <c r="K2" s="34"/>
      <c r="L2" s="35" t="s">
        <v>18</v>
      </c>
      <c r="M2" s="36" t="s">
        <v>19</v>
      </c>
      <c r="N2" s="37"/>
      <c r="O2" s="61" t="s">
        <v>20</v>
      </c>
      <c r="P2" s="62" t="s">
        <v>19</v>
      </c>
      <c r="Q2" s="37"/>
      <c r="R2" s="35" t="s">
        <v>21</v>
      </c>
      <c r="S2" s="36" t="s">
        <v>19</v>
      </c>
      <c r="T2" s="37"/>
      <c r="U2" s="35" t="s">
        <v>22</v>
      </c>
      <c r="V2" s="36" t="s">
        <v>19</v>
      </c>
      <c r="W2" s="37"/>
      <c r="X2" s="61" t="s">
        <v>23</v>
      </c>
      <c r="Y2" s="62" t="s">
        <v>19</v>
      </c>
      <c r="Z2" s="66"/>
      <c r="AA2" s="61" t="s">
        <v>24</v>
      </c>
      <c r="AB2" s="62" t="s">
        <v>19</v>
      </c>
      <c r="AC2" s="37"/>
      <c r="AD2" s="35" t="s">
        <v>25</v>
      </c>
      <c r="AE2" s="36" t="s">
        <v>19</v>
      </c>
      <c r="AF2" s="37"/>
      <c r="AG2" s="61" t="s">
        <v>26</v>
      </c>
      <c r="AH2" s="62" t="s">
        <v>19</v>
      </c>
      <c r="AI2" s="37"/>
      <c r="AJ2" s="35" t="s">
        <v>27</v>
      </c>
      <c r="AK2" s="36" t="s">
        <v>19</v>
      </c>
      <c r="AL2" s="37"/>
      <c r="AM2" s="35" t="s">
        <v>28</v>
      </c>
      <c r="AN2" s="36" t="s">
        <v>19</v>
      </c>
      <c r="AO2" s="37"/>
      <c r="AP2" s="35" t="s">
        <v>29</v>
      </c>
      <c r="AQ2" s="36" t="s">
        <v>19</v>
      </c>
      <c r="AR2" s="37"/>
      <c r="AS2" s="35" t="s">
        <v>30</v>
      </c>
      <c r="AT2" s="36" t="s">
        <v>19</v>
      </c>
      <c r="AU2" s="37"/>
      <c r="AV2" s="35" t="s">
        <v>31</v>
      </c>
      <c r="AW2" s="36" t="s">
        <v>19</v>
      </c>
      <c r="AX2" s="37"/>
      <c r="AY2" s="35" t="s">
        <v>32</v>
      </c>
      <c r="AZ2" s="36" t="s">
        <v>19</v>
      </c>
      <c r="BA2" s="37"/>
      <c r="BB2" s="35" t="s">
        <v>33</v>
      </c>
      <c r="BC2" s="36" t="s">
        <v>19</v>
      </c>
      <c r="BD2" s="37"/>
      <c r="BE2" s="35" t="s">
        <v>34</v>
      </c>
      <c r="BF2" s="36" t="s">
        <v>19</v>
      </c>
    </row>
    <row r="3" spans="2:58" ht="16.5" customHeight="1">
      <c r="B3"/>
      <c r="C3"/>
      <c r="D3"/>
      <c r="E3"/>
      <c r="F3"/>
      <c r="G3"/>
      <c r="H3" s="94" t="s">
        <v>2</v>
      </c>
      <c r="K3" s="44" t="str">
        <f>C11</f>
        <v>GIGABYTE A520M K V2 AM4</v>
      </c>
      <c r="L3" s="71" t="s">
        <v>35</v>
      </c>
      <c r="M3" s="63">
        <v>0</v>
      </c>
      <c r="N3" s="73" t="str">
        <f>C12</f>
        <v>AMD Ryzen 5 5600 3.5GHz/6C AM4</v>
      </c>
      <c r="O3" s="74" t="s">
        <v>35</v>
      </c>
      <c r="P3" s="67">
        <v>0</v>
      </c>
      <c r="Q3" s="73" t="str">
        <f>C13</f>
        <v>-</v>
      </c>
      <c r="R3" s="74" t="s">
        <v>35</v>
      </c>
      <c r="S3" s="67">
        <v>0</v>
      </c>
      <c r="T3" s="73" t="str">
        <f>C14</f>
        <v>G.SKILL 16GB 3200MHz DDR4 KIT2 Aegis, Ripjaws</v>
      </c>
      <c r="U3" s="74" t="s">
        <v>35</v>
      </c>
      <c r="V3" s="67">
        <v>0</v>
      </c>
      <c r="W3" s="73" t="str">
        <f>C15</f>
        <v>SSD M.2. NVMe 500GB KINGSTON SNV2S/500G</v>
      </c>
      <c r="X3" s="74" t="s">
        <v>35</v>
      </c>
      <c r="Y3" s="67">
        <v>0</v>
      </c>
      <c r="Z3" s="73" t="str">
        <f>C16</f>
        <v>-</v>
      </c>
      <c r="AA3" s="71" t="s">
        <v>35</v>
      </c>
      <c r="AB3" s="72"/>
      <c r="AC3" s="73" t="str">
        <f>C17</f>
        <v>-</v>
      </c>
      <c r="AD3" s="71" t="s">
        <v>35</v>
      </c>
      <c r="AE3" s="72"/>
      <c r="AF3" s="73" t="str">
        <f>C18</f>
        <v>GIGABYTE GTX 1650 OC 4GB GDDR6</v>
      </c>
      <c r="AG3" s="71" t="s">
        <v>35</v>
      </c>
      <c r="AH3" s="72"/>
      <c r="AI3" s="73" t="str">
        <f>C19</f>
        <v>DARKFlash DK100 (táp nélkül)</v>
      </c>
      <c r="AJ3" s="71" t="s">
        <v>35</v>
      </c>
      <c r="AK3" s="72"/>
      <c r="AL3" s="73" t="str">
        <f>C20</f>
        <v>DeepCool 500W 80+ White PF500 ATX táp</v>
      </c>
      <c r="AM3" s="71" t="s">
        <v>35</v>
      </c>
      <c r="AN3" s="72"/>
      <c r="AO3" s="73" t="str">
        <f>C21</f>
        <v>-</v>
      </c>
      <c r="AP3" s="71" t="s">
        <v>35</v>
      </c>
      <c r="AQ3" s="72"/>
      <c r="AR3" s="73" t="str">
        <f>C22</f>
        <v>-</v>
      </c>
      <c r="AS3" s="71" t="s">
        <v>35</v>
      </c>
      <c r="AT3" s="72"/>
      <c r="AU3" s="73" t="str">
        <f>C23</f>
        <v>-</v>
      </c>
      <c r="AV3" s="71" t="s">
        <v>35</v>
      </c>
      <c r="AW3" s="72"/>
      <c r="AX3" s="73" t="str">
        <f>C24</f>
        <v>-</v>
      </c>
      <c r="AY3" s="71" t="s">
        <v>35</v>
      </c>
      <c r="AZ3" s="72"/>
      <c r="BA3" s="44" t="str">
        <f>C25</f>
        <v>MS WIN10 PRO OEM 32/64bit elktronikus termékkulcs (e-mail)</v>
      </c>
      <c r="BB3" s="45" t="s">
        <v>35</v>
      </c>
      <c r="BC3" s="46"/>
      <c r="BD3" s="44" t="str">
        <f>C26</f>
        <v>Összeszerelés; BIOS frissítés; Installálás I.</v>
      </c>
      <c r="BE3" s="45" t="s">
        <v>35</v>
      </c>
      <c r="BF3" s="46"/>
    </row>
    <row r="4" spans="2:166" ht="16.5" customHeight="1">
      <c r="B4"/>
      <c r="C4"/>
      <c r="D4"/>
      <c r="E4"/>
      <c r="F4"/>
      <c r="G4"/>
      <c r="H4" s="95" t="s">
        <v>76</v>
      </c>
      <c r="K4" s="85"/>
      <c r="L4" s="86" t="s">
        <v>295</v>
      </c>
      <c r="M4" s="87">
        <v>34015.74803149606</v>
      </c>
      <c r="N4" s="88"/>
      <c r="O4" s="89" t="s">
        <v>248</v>
      </c>
      <c r="P4" s="87">
        <v>27637.79527559055</v>
      </c>
      <c r="Q4" s="88"/>
      <c r="R4" s="89" t="s">
        <v>262</v>
      </c>
      <c r="S4" s="87">
        <v>7716.535433070866</v>
      </c>
      <c r="T4" s="88"/>
      <c r="U4" s="90" t="s">
        <v>305</v>
      </c>
      <c r="V4" s="87">
        <v>8110.23622047244</v>
      </c>
      <c r="W4" s="88"/>
      <c r="X4" s="90" t="s">
        <v>123</v>
      </c>
      <c r="Y4" s="87">
        <v>22362.20472440945</v>
      </c>
      <c r="Z4" s="88"/>
      <c r="AA4" s="90" t="s">
        <v>195</v>
      </c>
      <c r="AB4" s="91">
        <v>20236.220472440946</v>
      </c>
      <c r="AC4" s="88"/>
      <c r="AD4" s="90" t="s">
        <v>282</v>
      </c>
      <c r="AE4" s="91">
        <v>6535.433070866142</v>
      </c>
      <c r="AF4" s="88"/>
      <c r="AG4" s="90" t="s">
        <v>626</v>
      </c>
      <c r="AH4" s="91">
        <v>57952.75590551181</v>
      </c>
      <c r="AI4" s="88"/>
      <c r="AJ4" s="90" t="s">
        <v>214</v>
      </c>
      <c r="AK4" s="91">
        <v>10944.88188976378</v>
      </c>
      <c r="AL4" s="88"/>
      <c r="AM4" s="90" t="s">
        <v>151</v>
      </c>
      <c r="AN4" s="91">
        <v>57007.87401574803</v>
      </c>
      <c r="AO4" s="88"/>
      <c r="AP4" s="90" t="s">
        <v>152</v>
      </c>
      <c r="AQ4" s="91">
        <v>37244.09448818897</v>
      </c>
      <c r="AR4" s="88"/>
      <c r="AS4" s="90" t="s">
        <v>78</v>
      </c>
      <c r="AT4" s="91">
        <v>7007.8740157480315</v>
      </c>
      <c r="AU4" s="88"/>
      <c r="AV4" s="90" t="s">
        <v>41</v>
      </c>
      <c r="AW4" s="91">
        <v>1417.3228346456692</v>
      </c>
      <c r="AX4" s="88"/>
      <c r="AY4" s="90" t="s">
        <v>42</v>
      </c>
      <c r="AZ4" s="91">
        <v>3464.566929133858</v>
      </c>
      <c r="BA4" s="88"/>
      <c r="BB4" s="90" t="s">
        <v>114</v>
      </c>
      <c r="BC4" s="91">
        <v>4960.629921259842</v>
      </c>
      <c r="BD4" s="88"/>
      <c r="BE4" s="90" t="s">
        <v>163</v>
      </c>
      <c r="BF4" s="91">
        <v>5905.511811023622</v>
      </c>
      <c r="BG4" s="84"/>
      <c r="BH4" s="8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2:166" ht="16.5" customHeight="1">
      <c r="B5"/>
      <c r="C5"/>
      <c r="D5"/>
      <c r="E5"/>
      <c r="F5"/>
      <c r="G5"/>
      <c r="H5" s="94" t="s">
        <v>193</v>
      </c>
      <c r="K5" s="85"/>
      <c r="L5" s="86" t="s">
        <v>358</v>
      </c>
      <c r="M5" s="87">
        <v>38818.89763779528</v>
      </c>
      <c r="N5" s="88"/>
      <c r="O5" s="89" t="s">
        <v>246</v>
      </c>
      <c r="P5" s="87">
        <v>34724.4094488189</v>
      </c>
      <c r="Q5" s="88"/>
      <c r="R5" s="89" t="s">
        <v>162</v>
      </c>
      <c r="S5" s="87">
        <v>16929.133858267716</v>
      </c>
      <c r="T5" s="88"/>
      <c r="U5" s="90" t="s">
        <v>306</v>
      </c>
      <c r="V5" s="87">
        <v>12913.385826771653</v>
      </c>
      <c r="W5" s="88"/>
      <c r="X5" s="90" t="s">
        <v>272</v>
      </c>
      <c r="Y5" s="87">
        <v>34173.22834645669</v>
      </c>
      <c r="Z5" s="88"/>
      <c r="AA5" s="90" t="s">
        <v>327</v>
      </c>
      <c r="AB5" s="91">
        <v>24330.708661417324</v>
      </c>
      <c r="AC5" s="88"/>
      <c r="AD5" s="90" t="s">
        <v>134</v>
      </c>
      <c r="AE5" s="91">
        <v>8503.937007874016</v>
      </c>
      <c r="AF5" s="88"/>
      <c r="AG5" s="90" t="s">
        <v>288</v>
      </c>
      <c r="AH5" s="91">
        <v>86377.95275590551</v>
      </c>
      <c r="AI5" s="88"/>
      <c r="AJ5" s="90" t="s">
        <v>153</v>
      </c>
      <c r="AK5" s="91">
        <v>17874.015748031496</v>
      </c>
      <c r="AL5" s="88"/>
      <c r="AM5" s="90" t="s">
        <v>180</v>
      </c>
      <c r="AN5" s="91">
        <v>17559.055118110235</v>
      </c>
      <c r="AO5" s="88"/>
      <c r="AP5" s="90" t="s">
        <v>215</v>
      </c>
      <c r="AQ5" s="91">
        <v>43228.34645669291</v>
      </c>
      <c r="AR5" s="88"/>
      <c r="AS5" s="90" t="s">
        <v>79</v>
      </c>
      <c r="AT5" s="91">
        <v>11259.842519685038</v>
      </c>
      <c r="AU5" s="88"/>
      <c r="AV5" s="90" t="s">
        <v>315</v>
      </c>
      <c r="AW5" s="91">
        <v>4724.4094488188975</v>
      </c>
      <c r="AX5" s="88"/>
      <c r="AY5" s="90" t="s">
        <v>43</v>
      </c>
      <c r="AZ5" s="91">
        <v>3937.007874015748</v>
      </c>
      <c r="BA5" s="88"/>
      <c r="BB5" s="90" t="s">
        <v>329</v>
      </c>
      <c r="BC5" s="91">
        <v>5511.811023622047</v>
      </c>
      <c r="BD5" s="88"/>
      <c r="BE5" s="90"/>
      <c r="BF5" s="92"/>
      <c r="BG5" s="84"/>
      <c r="BH5" s="84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2:166" ht="30" customHeight="1">
      <c r="B6" s="147" t="s">
        <v>210</v>
      </c>
      <c r="C6" s="147"/>
      <c r="D6" s="147"/>
      <c r="E6" s="147"/>
      <c r="F6" s="147"/>
      <c r="G6" s="147"/>
      <c r="H6"/>
      <c r="K6" s="85"/>
      <c r="L6" s="86" t="s">
        <v>434</v>
      </c>
      <c r="M6" s="87">
        <v>52755.90551181103</v>
      </c>
      <c r="N6" s="88"/>
      <c r="O6" s="89" t="s">
        <v>93</v>
      </c>
      <c r="P6" s="87">
        <v>36377.95275590551</v>
      </c>
      <c r="Q6" s="88"/>
      <c r="R6" s="89" t="s">
        <v>164</v>
      </c>
      <c r="S6" s="87">
        <v>28818.897637795275</v>
      </c>
      <c r="T6" s="88"/>
      <c r="U6" s="90" t="s">
        <v>426</v>
      </c>
      <c r="V6" s="87">
        <v>30551.181102362203</v>
      </c>
      <c r="W6" s="88"/>
      <c r="X6" s="90" t="s">
        <v>330</v>
      </c>
      <c r="Y6" s="87">
        <v>59370.07874015748</v>
      </c>
      <c r="Z6" s="88"/>
      <c r="AA6" s="90" t="s">
        <v>328</v>
      </c>
      <c r="AB6" s="91">
        <v>45275.5905511811</v>
      </c>
      <c r="AC6" s="88"/>
      <c r="AD6" s="90" t="s">
        <v>35</v>
      </c>
      <c r="AE6" s="91"/>
      <c r="AF6" s="88"/>
      <c r="AG6" s="90" t="s">
        <v>627</v>
      </c>
      <c r="AH6" s="91">
        <v>109133.85826771654</v>
      </c>
      <c r="AI6" s="88"/>
      <c r="AJ6" s="90" t="s">
        <v>117</v>
      </c>
      <c r="AK6" s="91">
        <v>18267.716535433072</v>
      </c>
      <c r="AL6" s="88"/>
      <c r="AM6" s="90" t="s">
        <v>203</v>
      </c>
      <c r="AN6" s="91">
        <v>21102.36220472441</v>
      </c>
      <c r="AO6" s="88"/>
      <c r="AP6" s="90" t="s">
        <v>59</v>
      </c>
      <c r="AQ6" s="91">
        <v>36929.13385826771</v>
      </c>
      <c r="AR6" s="88"/>
      <c r="AS6" s="90" t="s">
        <v>80</v>
      </c>
      <c r="AT6" s="91">
        <v>3070.8661417322833</v>
      </c>
      <c r="AU6" s="88"/>
      <c r="AV6" s="90" t="s">
        <v>316</v>
      </c>
      <c r="AW6" s="91">
        <v>5433.070866141732</v>
      </c>
      <c r="AX6" s="88"/>
      <c r="AY6" s="90" t="s">
        <v>45</v>
      </c>
      <c r="AZ6" s="91">
        <v>17952.75590551181</v>
      </c>
      <c r="BA6" s="88"/>
      <c r="BB6" s="90" t="s">
        <v>46</v>
      </c>
      <c r="BC6" s="91">
        <v>24960.629921259842</v>
      </c>
      <c r="BD6" s="88"/>
      <c r="BE6" s="90"/>
      <c r="BF6" s="92"/>
      <c r="BG6" s="84"/>
      <c r="BH6" s="84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2:166" ht="16.5" customHeight="1">
      <c r="B7" s="149" t="s">
        <v>77</v>
      </c>
      <c r="C7" s="149"/>
      <c r="D7" s="149"/>
      <c r="E7" s="149"/>
      <c r="F7" s="149"/>
      <c r="G7" s="149"/>
      <c r="H7"/>
      <c r="K7" s="85"/>
      <c r="L7" s="86" t="s">
        <v>361</v>
      </c>
      <c r="M7" s="87">
        <v>190078.74015748032</v>
      </c>
      <c r="N7" s="88"/>
      <c r="O7" s="89" t="s">
        <v>92</v>
      </c>
      <c r="P7" s="87">
        <v>48661.41732283465</v>
      </c>
      <c r="Q7" s="88"/>
      <c r="R7" s="89" t="s">
        <v>165</v>
      </c>
      <c r="S7" s="87">
        <v>40708.66141732284</v>
      </c>
      <c r="T7" s="88"/>
      <c r="U7" s="90" t="s">
        <v>427</v>
      </c>
      <c r="V7" s="87">
        <v>39921.259842519685</v>
      </c>
      <c r="W7" s="88"/>
      <c r="X7" s="90" t="s">
        <v>390</v>
      </c>
      <c r="Y7" s="87">
        <v>122440.94488188977</v>
      </c>
      <c r="Z7" s="88"/>
      <c r="AA7" s="90" t="s">
        <v>331</v>
      </c>
      <c r="AB7" s="91">
        <v>60236.220472440946</v>
      </c>
      <c r="AC7" s="88"/>
      <c r="AD7" s="88"/>
      <c r="AE7" s="88"/>
      <c r="AF7" s="88"/>
      <c r="AG7" s="90" t="s">
        <v>632</v>
      </c>
      <c r="AH7" s="91">
        <v>170551.1811023622</v>
      </c>
      <c r="AI7" s="88"/>
      <c r="AJ7" s="90" t="s">
        <v>102</v>
      </c>
      <c r="AK7" s="91">
        <v>34960.62992125984</v>
      </c>
      <c r="AL7" s="88"/>
      <c r="AM7" s="90" t="s">
        <v>265</v>
      </c>
      <c r="AN7" s="91">
        <v>25669.291338582676</v>
      </c>
      <c r="AO7" s="88"/>
      <c r="AP7" s="90" t="s">
        <v>60</v>
      </c>
      <c r="AQ7" s="91">
        <v>48976.3779527559</v>
      </c>
      <c r="AR7" s="88"/>
      <c r="AS7" s="90" t="s">
        <v>44</v>
      </c>
      <c r="AT7" s="91">
        <v>3307.086614173228</v>
      </c>
      <c r="AU7" s="88"/>
      <c r="AV7" s="90" t="s">
        <v>317</v>
      </c>
      <c r="AW7" s="91">
        <v>5354.330708661418</v>
      </c>
      <c r="AX7" s="88"/>
      <c r="AY7" s="90" t="s">
        <v>192</v>
      </c>
      <c r="AZ7" s="91">
        <v>29448.818897637793</v>
      </c>
      <c r="BA7" s="88"/>
      <c r="BB7" s="90" t="s">
        <v>61</v>
      </c>
      <c r="BC7" s="91">
        <v>25511.811023622045</v>
      </c>
      <c r="BD7" s="88"/>
      <c r="BE7" s="68"/>
      <c r="BF7"/>
      <c r="BG7" s="84"/>
      <c r="BH7" s="84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2:166" ht="16.5" customHeight="1">
      <c r="B8" s="149"/>
      <c r="C8" s="149"/>
      <c r="D8" s="149"/>
      <c r="E8" s="149"/>
      <c r="F8" s="149"/>
      <c r="G8" s="149"/>
      <c r="H8"/>
      <c r="K8" s="85"/>
      <c r="L8" s="86" t="s">
        <v>622</v>
      </c>
      <c r="M8" s="87">
        <v>25433.07086614173</v>
      </c>
      <c r="N8" s="88"/>
      <c r="O8" s="89" t="s">
        <v>118</v>
      </c>
      <c r="P8" s="87">
        <v>43937.00787401575</v>
      </c>
      <c r="Q8" s="88"/>
      <c r="R8" s="89" t="s">
        <v>150</v>
      </c>
      <c r="S8" s="87">
        <v>81732.28346456692</v>
      </c>
      <c r="T8" s="88"/>
      <c r="U8" s="90" t="s">
        <v>428</v>
      </c>
      <c r="V8" s="87">
        <v>74251.96850393701</v>
      </c>
      <c r="W8" s="88"/>
      <c r="X8" s="90" t="s">
        <v>259</v>
      </c>
      <c r="Y8" s="87">
        <v>10866.141732283464</v>
      </c>
      <c r="Z8" s="88"/>
      <c r="AA8" s="90" t="s">
        <v>391</v>
      </c>
      <c r="AB8" s="91">
        <v>72125.9842519685</v>
      </c>
      <c r="AC8" s="88"/>
      <c r="AD8" s="88"/>
      <c r="AE8" s="88"/>
      <c r="AF8" s="88"/>
      <c r="AG8" s="90" t="s">
        <v>628</v>
      </c>
      <c r="AH8" s="91">
        <v>199448.8188976378</v>
      </c>
      <c r="AI8" s="88"/>
      <c r="AJ8" s="90" t="s">
        <v>405</v>
      </c>
      <c r="AK8" s="91">
        <v>49133.85826771653</v>
      </c>
      <c r="AL8" s="88"/>
      <c r="AM8" s="90" t="s">
        <v>183</v>
      </c>
      <c r="AN8" s="91">
        <v>42047.24409448819</v>
      </c>
      <c r="AO8" s="88"/>
      <c r="AP8" s="90" t="s">
        <v>62</v>
      </c>
      <c r="AQ8" s="91">
        <v>46929.13385826771</v>
      </c>
      <c r="AR8" s="88"/>
      <c r="AS8" s="90" t="s">
        <v>47</v>
      </c>
      <c r="AT8" s="91">
        <v>3858.267716535433</v>
      </c>
      <c r="AU8" s="88"/>
      <c r="AV8" s="90" t="s">
        <v>48</v>
      </c>
      <c r="AW8" s="91">
        <v>10472.44094488189</v>
      </c>
      <c r="AX8" s="88"/>
      <c r="AY8" s="90" t="s">
        <v>70</v>
      </c>
      <c r="AZ8" s="91">
        <v>25118.110236220473</v>
      </c>
      <c r="BA8" s="88"/>
      <c r="BB8" s="90" t="s">
        <v>216</v>
      </c>
      <c r="BC8" s="91">
        <v>4566.929133858268</v>
      </c>
      <c r="BD8" s="88"/>
      <c r="BE8" s="88"/>
      <c r="BF8" s="84"/>
      <c r="BG8" s="84"/>
      <c r="BH8" s="84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2:166" ht="16.5" customHeight="1" thickBot="1">
      <c r="B9" s="150"/>
      <c r="C9" s="150"/>
      <c r="D9" s="150"/>
      <c r="E9" s="150"/>
      <c r="F9" s="150"/>
      <c r="G9" s="150"/>
      <c r="H9"/>
      <c r="K9" s="85"/>
      <c r="L9" s="86" t="s">
        <v>362</v>
      </c>
      <c r="M9" s="87">
        <v>28346.456692913387</v>
      </c>
      <c r="N9" s="88"/>
      <c r="O9" s="89" t="s">
        <v>325</v>
      </c>
      <c r="P9" s="87">
        <v>53937.00787401575</v>
      </c>
      <c r="Q9" s="88"/>
      <c r="R9" s="89" t="s">
        <v>154</v>
      </c>
      <c r="S9" s="87">
        <v>107559.05511811023</v>
      </c>
      <c r="T9" s="88"/>
      <c r="U9" s="90" t="s">
        <v>298</v>
      </c>
      <c r="V9" s="87">
        <v>8346.456692913385</v>
      </c>
      <c r="W9" s="88"/>
      <c r="X9" s="90" t="s">
        <v>260</v>
      </c>
      <c r="Y9" s="87">
        <v>13543.307086614173</v>
      </c>
      <c r="Z9" s="88"/>
      <c r="AA9" s="90" t="s">
        <v>332</v>
      </c>
      <c r="AB9" s="91">
        <v>95118.11023622047</v>
      </c>
      <c r="AC9" s="88"/>
      <c r="AD9" s="88"/>
      <c r="AE9" s="88"/>
      <c r="AF9" s="88"/>
      <c r="AG9" s="90" t="s">
        <v>289</v>
      </c>
      <c r="AH9" s="91">
        <v>291653.5433070866</v>
      </c>
      <c r="AI9" s="88"/>
      <c r="AJ9" s="90" t="s">
        <v>124</v>
      </c>
      <c r="AK9" s="91">
        <v>61338.58267716535</v>
      </c>
      <c r="AL9" s="88"/>
      <c r="AM9" s="90" t="s">
        <v>96</v>
      </c>
      <c r="AN9" s="91">
        <v>46850.3937007874</v>
      </c>
      <c r="AO9" s="88"/>
      <c r="AP9" s="90" t="s">
        <v>63</v>
      </c>
      <c r="AQ9" s="91">
        <v>62440.944881889765</v>
      </c>
      <c r="AR9" s="88"/>
      <c r="AS9" s="90" t="s">
        <v>81</v>
      </c>
      <c r="AT9" s="91">
        <v>3700.787401574803</v>
      </c>
      <c r="AU9" s="88"/>
      <c r="AV9" s="90" t="s">
        <v>318</v>
      </c>
      <c r="AW9" s="91">
        <v>13543.307086614173</v>
      </c>
      <c r="AX9" s="88"/>
      <c r="AY9" s="90" t="s">
        <v>71</v>
      </c>
      <c r="AZ9" s="91">
        <v>28976.377952755905</v>
      </c>
      <c r="BA9" s="88"/>
      <c r="BB9" s="90" t="s">
        <v>217</v>
      </c>
      <c r="BC9" s="91">
        <v>12913.385826771653</v>
      </c>
      <c r="BD9" s="88"/>
      <c r="BE9" s="88"/>
      <c r="BF9" s="84"/>
      <c r="BG9" s="84"/>
      <c r="BH9" s="84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2:166" ht="16.5" customHeight="1" thickBot="1" thickTop="1">
      <c r="B10" s="29"/>
      <c r="C10" s="30" t="s">
        <v>13</v>
      </c>
      <c r="D10" s="31" t="s">
        <v>14</v>
      </c>
      <c r="E10" s="31" t="s">
        <v>15</v>
      </c>
      <c r="F10" s="32" t="s">
        <v>16</v>
      </c>
      <c r="G10" s="33" t="s">
        <v>17</v>
      </c>
      <c r="K10" s="85"/>
      <c r="L10" s="86" t="s">
        <v>68</v>
      </c>
      <c r="M10" s="87">
        <v>34566.92913385827</v>
      </c>
      <c r="N10" s="88"/>
      <c r="O10" s="89" t="s">
        <v>94</v>
      </c>
      <c r="P10" s="87">
        <v>68031.49606299213</v>
      </c>
      <c r="Q10" s="88"/>
      <c r="R10" s="89" t="s">
        <v>149</v>
      </c>
      <c r="S10" s="87">
        <v>32755.905511811023</v>
      </c>
      <c r="T10" s="88"/>
      <c r="U10" s="90" t="s">
        <v>299</v>
      </c>
      <c r="V10" s="87">
        <v>15118.110236220473</v>
      </c>
      <c r="W10" s="88"/>
      <c r="X10" s="90" t="s">
        <v>261</v>
      </c>
      <c r="Y10" s="87">
        <v>23464.566929133856</v>
      </c>
      <c r="Z10" s="88"/>
      <c r="AA10" s="90" t="s">
        <v>333</v>
      </c>
      <c r="AB10" s="91">
        <v>114015.74803149606</v>
      </c>
      <c r="AC10" s="88"/>
      <c r="AD10" s="88"/>
      <c r="AE10" s="88"/>
      <c r="AF10" s="88"/>
      <c r="AG10" s="90" t="s">
        <v>290</v>
      </c>
      <c r="AH10" s="91">
        <v>364566.92913385824</v>
      </c>
      <c r="AI10" s="88"/>
      <c r="AJ10" s="90" t="s">
        <v>109</v>
      </c>
      <c r="AK10" s="91">
        <v>29448.818897637793</v>
      </c>
      <c r="AL10" s="88"/>
      <c r="AM10" s="90" t="s">
        <v>266</v>
      </c>
      <c r="AN10" s="91">
        <v>19527.55905511811</v>
      </c>
      <c r="AO10" s="88"/>
      <c r="AP10" s="90" t="s">
        <v>64</v>
      </c>
      <c r="AQ10" s="91">
        <v>59055.11811023622</v>
      </c>
      <c r="AR10" s="88"/>
      <c r="AS10" s="90" t="s">
        <v>189</v>
      </c>
      <c r="AT10" s="91">
        <v>4724.4094488188975</v>
      </c>
      <c r="AU10" s="88"/>
      <c r="AV10" s="90" t="s">
        <v>49</v>
      </c>
      <c r="AW10" s="91">
        <v>7716.535433070866</v>
      </c>
      <c r="AX10" s="88"/>
      <c r="AY10" s="90" t="s">
        <v>52</v>
      </c>
      <c r="AZ10" s="91">
        <v>33858.26771653543</v>
      </c>
      <c r="BA10" s="88"/>
      <c r="BB10" s="90" t="s">
        <v>218</v>
      </c>
      <c r="BC10" s="91">
        <v>72519.68503937007</v>
      </c>
      <c r="BD10" s="88"/>
      <c r="BE10" s="88"/>
      <c r="BF10" s="84"/>
      <c r="BG10" s="84"/>
      <c r="BH10" s="84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2:166" ht="16.5" customHeight="1" thickBot="1" thickTop="1">
      <c r="B11" s="38" t="s">
        <v>18</v>
      </c>
      <c r="C11" s="98" t="s">
        <v>364</v>
      </c>
      <c r="D11" s="40">
        <f>VLOOKUP(K3,L3:M50,2,FALSE)</f>
        <v>21259.84251968504</v>
      </c>
      <c r="E11" s="41">
        <v>1</v>
      </c>
      <c r="F11" s="42">
        <f>D11*E11</f>
        <v>21259.84251968504</v>
      </c>
      <c r="G11" s="43">
        <f>F11*1.27</f>
        <v>27000</v>
      </c>
      <c r="K11" s="85"/>
      <c r="L11" s="86" t="s">
        <v>359</v>
      </c>
      <c r="M11" s="87">
        <v>41968.503937007874</v>
      </c>
      <c r="N11" s="88"/>
      <c r="O11" s="89" t="s">
        <v>106</v>
      </c>
      <c r="P11" s="87">
        <v>74960.62992125984</v>
      </c>
      <c r="Q11" s="88"/>
      <c r="R11" s="89" t="s">
        <v>100</v>
      </c>
      <c r="S11" s="87">
        <v>5275.5905511811025</v>
      </c>
      <c r="T11" s="88"/>
      <c r="U11" s="90" t="s">
        <v>293</v>
      </c>
      <c r="V11" s="87">
        <v>15669.291338582678</v>
      </c>
      <c r="W11" s="88"/>
      <c r="X11" s="90" t="s">
        <v>119</v>
      </c>
      <c r="Y11" s="87">
        <v>12913.385826771653</v>
      </c>
      <c r="Z11" s="88"/>
      <c r="AA11" s="90" t="s">
        <v>388</v>
      </c>
      <c r="AB11" s="91">
        <v>24645.66929133858</v>
      </c>
      <c r="AC11" s="88"/>
      <c r="AD11" s="88"/>
      <c r="AE11" s="88"/>
      <c r="AF11" s="88"/>
      <c r="AG11" s="90" t="s">
        <v>178</v>
      </c>
      <c r="AH11" s="91">
        <v>149133.85826771654</v>
      </c>
      <c r="AI11" s="88"/>
      <c r="AJ11" s="90" t="s">
        <v>125</v>
      </c>
      <c r="AK11" s="91">
        <v>37244.09448818897</v>
      </c>
      <c r="AL11" s="88"/>
      <c r="AM11" s="90" t="s">
        <v>204</v>
      </c>
      <c r="AN11" s="91">
        <v>25118.110236220473</v>
      </c>
      <c r="AO11" s="88"/>
      <c r="AP11" s="90" t="s">
        <v>65</v>
      </c>
      <c r="AQ11" s="91">
        <v>70078.74015748031</v>
      </c>
      <c r="AR11" s="88"/>
      <c r="AS11" s="90" t="s">
        <v>82</v>
      </c>
      <c r="AT11" s="91">
        <v>7244.094488188976</v>
      </c>
      <c r="AU11" s="88"/>
      <c r="AV11" s="90" t="s">
        <v>50</v>
      </c>
      <c r="AW11" s="91">
        <v>5039.370078740158</v>
      </c>
      <c r="AX11" s="88"/>
      <c r="AY11" s="90" t="s">
        <v>72</v>
      </c>
      <c r="AZ11" s="91">
        <v>18110.23622047244</v>
      </c>
      <c r="BA11" s="88"/>
      <c r="BB11" s="90" t="s">
        <v>219</v>
      </c>
      <c r="BC11" s="91">
        <v>22519.685039370077</v>
      </c>
      <c r="BD11" s="88"/>
      <c r="BE11" s="88"/>
      <c r="BF11" s="84"/>
      <c r="BG11" s="84"/>
      <c r="BH11" s="84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2:166" ht="16.5" customHeight="1" thickBot="1">
      <c r="B12" s="47" t="s">
        <v>20</v>
      </c>
      <c r="C12" s="48" t="s">
        <v>118</v>
      </c>
      <c r="D12" s="40">
        <f>VLOOKUP(N3,O3:P51,2,FALSE)</f>
        <v>43937.00787401575</v>
      </c>
      <c r="E12" s="49">
        <v>1</v>
      </c>
      <c r="F12" s="42">
        <f>D12*E12</f>
        <v>43937.00787401575</v>
      </c>
      <c r="G12" s="43">
        <f>F12*1.27</f>
        <v>55800</v>
      </c>
      <c r="K12" s="85"/>
      <c r="L12" s="86" t="s">
        <v>363</v>
      </c>
      <c r="M12" s="87">
        <v>38740.15748031496</v>
      </c>
      <c r="N12" s="88"/>
      <c r="O12" s="89" t="s">
        <v>207</v>
      </c>
      <c r="P12" s="87">
        <v>123228.34645669292</v>
      </c>
      <c r="Q12" s="88"/>
      <c r="R12" s="89" t="s">
        <v>101</v>
      </c>
      <c r="S12" s="87">
        <v>6929.133858267716</v>
      </c>
      <c r="T12" s="88"/>
      <c r="U12" s="90" t="s">
        <v>294</v>
      </c>
      <c r="V12" s="87">
        <v>25118.110236220473</v>
      </c>
      <c r="W12" s="88"/>
      <c r="X12" s="90" t="s">
        <v>120</v>
      </c>
      <c r="Y12" s="87">
        <v>16850.3937007874</v>
      </c>
      <c r="Z12" s="88"/>
      <c r="AA12" s="90" t="s">
        <v>273</v>
      </c>
      <c r="AB12" s="91">
        <v>22362.20472440945</v>
      </c>
      <c r="AC12" s="88"/>
      <c r="AD12" s="88"/>
      <c r="AE12" s="88"/>
      <c r="AF12" s="88"/>
      <c r="AG12" s="90" t="s">
        <v>334</v>
      </c>
      <c r="AH12" s="91">
        <v>104330.70866141732</v>
      </c>
      <c r="AI12" s="88"/>
      <c r="AJ12" s="90" t="s">
        <v>208</v>
      </c>
      <c r="AK12" s="91">
        <v>15275.590551181102</v>
      </c>
      <c r="AL12" s="88"/>
      <c r="AM12" s="90" t="s">
        <v>205</v>
      </c>
      <c r="AN12" s="91">
        <v>34724.4094488189</v>
      </c>
      <c r="AO12" s="88"/>
      <c r="AP12" s="90" t="s">
        <v>191</v>
      </c>
      <c r="AQ12" s="91">
        <v>238503.93700787402</v>
      </c>
      <c r="AR12" s="88"/>
      <c r="AS12" s="90" t="s">
        <v>83</v>
      </c>
      <c r="AT12" s="91">
        <v>5275.5905511811025</v>
      </c>
      <c r="AU12" s="88"/>
      <c r="AV12" s="90" t="s">
        <v>35</v>
      </c>
      <c r="AW12" s="91"/>
      <c r="AX12" s="88"/>
      <c r="AY12" s="90" t="s">
        <v>73</v>
      </c>
      <c r="AZ12" s="91">
        <v>38976.3779527559</v>
      </c>
      <c r="BA12" s="88"/>
      <c r="BB12" s="90" t="s">
        <v>35</v>
      </c>
      <c r="BC12" s="91">
        <v>0</v>
      </c>
      <c r="BD12" s="88"/>
      <c r="BE12" s="88"/>
      <c r="BF12" s="84"/>
      <c r="BG12" s="84"/>
      <c r="BH12" s="84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2:166" ht="16.5" customHeight="1" thickBot="1">
      <c r="B13" s="47" t="s">
        <v>21</v>
      </c>
      <c r="C13" s="39" t="s">
        <v>35</v>
      </c>
      <c r="D13" s="40">
        <f>VLOOKUP(Q3,R3:S25,2,FALSE)</f>
        <v>0</v>
      </c>
      <c r="E13" s="49">
        <v>1</v>
      </c>
      <c r="F13" s="42">
        <f>D13*E13</f>
        <v>0</v>
      </c>
      <c r="G13" s="43">
        <f>F13*1.27</f>
        <v>0</v>
      </c>
      <c r="K13" s="85"/>
      <c r="L13" s="86" t="s">
        <v>360</v>
      </c>
      <c r="M13" s="87">
        <v>76535.43307086614</v>
      </c>
      <c r="N13" s="88"/>
      <c r="O13" s="89" t="s">
        <v>104</v>
      </c>
      <c r="P13" s="87">
        <v>102834.64566929133</v>
      </c>
      <c r="Q13" s="88"/>
      <c r="R13" s="89" t="s">
        <v>39</v>
      </c>
      <c r="S13" s="87">
        <v>7007.8740157480315</v>
      </c>
      <c r="T13" s="88"/>
      <c r="U13" s="90" t="s">
        <v>624</v>
      </c>
      <c r="V13" s="87">
        <v>29842.51968503937</v>
      </c>
      <c r="W13" s="88"/>
      <c r="X13" s="90" t="s">
        <v>121</v>
      </c>
      <c r="Y13" s="87">
        <v>25433.07086614173</v>
      </c>
      <c r="Z13" s="88"/>
      <c r="AA13" s="90" t="s">
        <v>274</v>
      </c>
      <c r="AB13" s="91">
        <v>24960.629921259842</v>
      </c>
      <c r="AC13" s="88"/>
      <c r="AD13" s="88"/>
      <c r="AE13" s="88"/>
      <c r="AF13" s="88"/>
      <c r="AG13" s="90" t="s">
        <v>392</v>
      </c>
      <c r="AH13" s="91">
        <v>136456.69291338584</v>
      </c>
      <c r="AI13" s="88"/>
      <c r="AJ13" s="90" t="s">
        <v>155</v>
      </c>
      <c r="AK13" s="91">
        <v>23464.566929133856</v>
      </c>
      <c r="AL13" s="88"/>
      <c r="AM13" s="90" t="s">
        <v>181</v>
      </c>
      <c r="AN13" s="91">
        <v>42519.68503937008</v>
      </c>
      <c r="AO13" s="88"/>
      <c r="AP13" s="90" t="s">
        <v>220</v>
      </c>
      <c r="AQ13" s="91">
        <v>55669.291338582676</v>
      </c>
      <c r="AR13" s="88"/>
      <c r="AS13" s="90" t="s">
        <v>84</v>
      </c>
      <c r="AT13" s="91">
        <v>8110.23622047244</v>
      </c>
      <c r="AU13" s="88"/>
      <c r="AV13" s="90"/>
      <c r="AW13" s="91"/>
      <c r="AX13" s="88"/>
      <c r="AY13" s="90" t="s">
        <v>74</v>
      </c>
      <c r="AZ13" s="91">
        <v>36141.73228346457</v>
      </c>
      <c r="BA13" s="88"/>
      <c r="BB13" s="88"/>
      <c r="BC13" s="88"/>
      <c r="BD13" s="88"/>
      <c r="BE13" s="88"/>
      <c r="BF13" s="84"/>
      <c r="BG13" s="84"/>
      <c r="BH13" s="84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2:166" ht="16.5" customHeight="1" thickBot="1">
      <c r="B14" s="47" t="s">
        <v>22</v>
      </c>
      <c r="C14" s="50" t="s">
        <v>293</v>
      </c>
      <c r="D14" s="40">
        <f>VLOOKUP(T3,U3:V31,2,FALSE)</f>
        <v>15669.291338582678</v>
      </c>
      <c r="E14" s="49">
        <v>1</v>
      </c>
      <c r="F14" s="42">
        <f>D14*E14</f>
        <v>15669.291338582678</v>
      </c>
      <c r="G14" s="43">
        <f>F14*1.27</f>
        <v>19900</v>
      </c>
      <c r="K14" s="85"/>
      <c r="L14" s="86" t="s">
        <v>364</v>
      </c>
      <c r="M14" s="87">
        <v>21259.84251968504</v>
      </c>
      <c r="N14" s="88"/>
      <c r="O14" s="89" t="s">
        <v>209</v>
      </c>
      <c r="P14" s="87">
        <v>74251.96850393701</v>
      </c>
      <c r="Q14" s="88"/>
      <c r="R14" s="89" t="s">
        <v>98</v>
      </c>
      <c r="S14" s="87">
        <v>7007.8740157480315</v>
      </c>
      <c r="T14" s="88"/>
      <c r="U14" s="90" t="s">
        <v>296</v>
      </c>
      <c r="V14" s="87">
        <v>31338.582677165356</v>
      </c>
      <c r="W14" s="88"/>
      <c r="X14" s="90" t="s">
        <v>122</v>
      </c>
      <c r="Y14" s="87">
        <v>42047.24409448819</v>
      </c>
      <c r="Z14" s="88"/>
      <c r="AA14" s="90" t="s">
        <v>275</v>
      </c>
      <c r="AB14" s="91">
        <v>25748.03149606299</v>
      </c>
      <c r="AC14" s="88"/>
      <c r="AD14" s="88"/>
      <c r="AE14" s="88"/>
      <c r="AF14" s="88"/>
      <c r="AG14" s="90" t="s">
        <v>283</v>
      </c>
      <c r="AH14" s="91">
        <v>52204.72440944882</v>
      </c>
      <c r="AI14" s="88"/>
      <c r="AJ14" s="90" t="s">
        <v>222</v>
      </c>
      <c r="AK14" s="91">
        <v>22677.165354330707</v>
      </c>
      <c r="AL14" s="88"/>
      <c r="AM14" s="90" t="s">
        <v>159</v>
      </c>
      <c r="AN14" s="91">
        <v>59212.59842519685</v>
      </c>
      <c r="AO14" s="88"/>
      <c r="AP14" s="90" t="s">
        <v>221</v>
      </c>
      <c r="AQ14" s="91">
        <v>39370.07874015748</v>
      </c>
      <c r="AR14" s="88"/>
      <c r="AS14" s="90" t="s">
        <v>85</v>
      </c>
      <c r="AT14" s="91">
        <v>12913.385826771653</v>
      </c>
      <c r="AU14" s="88"/>
      <c r="AV14" s="88"/>
      <c r="AW14" s="88"/>
      <c r="AX14" s="88"/>
      <c r="AY14" s="90" t="s">
        <v>75</v>
      </c>
      <c r="AZ14" s="91">
        <v>56771.65354330709</v>
      </c>
      <c r="BA14" s="88"/>
      <c r="BB14" s="88"/>
      <c r="BC14" s="88"/>
      <c r="BD14" s="88"/>
      <c r="BE14" s="88"/>
      <c r="BF14" s="84"/>
      <c r="BG14" s="84"/>
      <c r="BH14" s="8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2:166" ht="16.5" customHeight="1" thickBot="1">
      <c r="B15" s="47" t="s">
        <v>23</v>
      </c>
      <c r="C15" s="50" t="s">
        <v>120</v>
      </c>
      <c r="D15" s="40">
        <f>VLOOKUP(W3,X3:Y38,2,FALSE)</f>
        <v>16850.3937007874</v>
      </c>
      <c r="E15" s="49">
        <v>1</v>
      </c>
      <c r="F15" s="42">
        <f aca="true" t="shared" si="0" ref="F15:F26">D15*E15</f>
        <v>16850.3937007874</v>
      </c>
      <c r="G15" s="43">
        <f aca="true" t="shared" si="1" ref="G15:G26">F15*1.27</f>
        <v>21400</v>
      </c>
      <c r="K15" s="85"/>
      <c r="L15" s="86" t="s">
        <v>435</v>
      </c>
      <c r="M15" s="87">
        <v>45748.03149606299</v>
      </c>
      <c r="N15" s="88"/>
      <c r="O15" s="89" t="s">
        <v>249</v>
      </c>
      <c r="P15" s="87">
        <v>77165.35433070867</v>
      </c>
      <c r="Q15" s="88"/>
      <c r="R15" s="89" t="s">
        <v>156</v>
      </c>
      <c r="S15" s="87">
        <v>36850.393700787405</v>
      </c>
      <c r="T15" s="88"/>
      <c r="U15" s="90" t="s">
        <v>297</v>
      </c>
      <c r="V15" s="87">
        <v>42204.72440944882</v>
      </c>
      <c r="W15" s="88"/>
      <c r="X15" s="90" t="s">
        <v>139</v>
      </c>
      <c r="Y15" s="87">
        <v>94330.70866141732</v>
      </c>
      <c r="Z15" s="88"/>
      <c r="AA15" s="90" t="s">
        <v>276</v>
      </c>
      <c r="AB15" s="91">
        <v>45039.370078740154</v>
      </c>
      <c r="AC15" s="88"/>
      <c r="AD15" s="88"/>
      <c r="AE15" s="88"/>
      <c r="AF15" s="88"/>
      <c r="AG15" s="90" t="s">
        <v>284</v>
      </c>
      <c r="AH15" s="91">
        <v>58346.45669291339</v>
      </c>
      <c r="AI15" s="88"/>
      <c r="AJ15" s="90" t="s">
        <v>140</v>
      </c>
      <c r="AK15" s="91">
        <v>30078.740157480315</v>
      </c>
      <c r="AL15" s="88"/>
      <c r="AM15" s="90" t="s">
        <v>393</v>
      </c>
      <c r="AN15" s="91">
        <v>16141.732283464567</v>
      </c>
      <c r="AO15" s="88"/>
      <c r="AP15" s="90" t="s">
        <v>223</v>
      </c>
      <c r="AQ15" s="91">
        <v>49212.59842519685</v>
      </c>
      <c r="AR15" s="88"/>
      <c r="AS15" s="90" t="s">
        <v>51</v>
      </c>
      <c r="AT15" s="91">
        <v>1732.283464566929</v>
      </c>
      <c r="AU15" s="88"/>
      <c r="AV15" s="88"/>
      <c r="AW15" s="88"/>
      <c r="AX15" s="88"/>
      <c r="AY15" s="90" t="s">
        <v>35</v>
      </c>
      <c r="AZ15" s="91"/>
      <c r="BA15" s="88"/>
      <c r="BB15" s="88"/>
      <c r="BC15" s="88"/>
      <c r="BD15" s="88"/>
      <c r="BE15" s="88"/>
      <c r="BF15" s="84"/>
      <c r="BG15" s="84"/>
      <c r="BH15" s="84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2:166" ht="16.5" customHeight="1" thickBot="1">
      <c r="B16" s="47" t="s">
        <v>24</v>
      </c>
      <c r="C16" s="50" t="s">
        <v>35</v>
      </c>
      <c r="D16" s="40">
        <f>VLOOKUP(Z3,AA3:AB23,2,FALSE)</f>
        <v>0</v>
      </c>
      <c r="E16" s="49">
        <v>1</v>
      </c>
      <c r="F16" s="42">
        <f t="shared" si="0"/>
        <v>0</v>
      </c>
      <c r="G16" s="43">
        <f t="shared" si="1"/>
        <v>0</v>
      </c>
      <c r="K16" s="85"/>
      <c r="L16" s="86" t="s">
        <v>436</v>
      </c>
      <c r="M16" s="87">
        <v>46850.3937007874</v>
      </c>
      <c r="N16" s="88"/>
      <c r="O16" s="89" t="s">
        <v>250</v>
      </c>
      <c r="P16" s="87">
        <v>114960.62992125984</v>
      </c>
      <c r="Q16" s="88"/>
      <c r="R16" s="89" t="s">
        <v>157</v>
      </c>
      <c r="S16" s="87">
        <v>46535.433070866144</v>
      </c>
      <c r="T16" s="88"/>
      <c r="U16" s="90" t="s">
        <v>353</v>
      </c>
      <c r="V16" s="87">
        <v>40708.66141732284</v>
      </c>
      <c r="W16" s="88"/>
      <c r="X16" s="90" t="s">
        <v>279</v>
      </c>
      <c r="Y16" s="87">
        <v>20708.661417322834</v>
      </c>
      <c r="Z16" s="88"/>
      <c r="AA16" s="90" t="s">
        <v>277</v>
      </c>
      <c r="AB16" s="91">
        <v>36929.13385826771</v>
      </c>
      <c r="AC16" s="88"/>
      <c r="AD16" s="88"/>
      <c r="AE16" s="88"/>
      <c r="AF16" s="88"/>
      <c r="AG16" s="90" t="s">
        <v>285</v>
      </c>
      <c r="AH16" s="91">
        <v>82362.20472440944</v>
      </c>
      <c r="AI16" s="88"/>
      <c r="AJ16" s="90" t="s">
        <v>213</v>
      </c>
      <c r="AK16" s="91">
        <v>14803.149606299212</v>
      </c>
      <c r="AL16" s="88"/>
      <c r="AM16" s="90" t="s">
        <v>394</v>
      </c>
      <c r="AN16" s="91">
        <v>18818.897637795275</v>
      </c>
      <c r="AO16" s="88"/>
      <c r="AP16" s="90" t="s">
        <v>224</v>
      </c>
      <c r="AQ16" s="91">
        <v>60472.44094488189</v>
      </c>
      <c r="AR16" s="88"/>
      <c r="AS16" s="90" t="s">
        <v>190</v>
      </c>
      <c r="AT16" s="91">
        <v>2519.685039370079</v>
      </c>
      <c r="AU16" s="88"/>
      <c r="AV16" s="88"/>
      <c r="AW16" s="88"/>
      <c r="AX16" s="88"/>
      <c r="AY16" s="90"/>
      <c r="AZ16" s="91"/>
      <c r="BA16" s="88"/>
      <c r="BB16" s="88"/>
      <c r="BC16" s="88"/>
      <c r="BD16" s="88"/>
      <c r="BE16" s="88"/>
      <c r="BF16" s="84"/>
      <c r="BG16" s="84"/>
      <c r="BH16" s="84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2:166" ht="16.5" customHeight="1" thickBot="1">
      <c r="B17" s="47" t="s">
        <v>25</v>
      </c>
      <c r="C17" s="50" t="s">
        <v>35</v>
      </c>
      <c r="D17" s="40">
        <f>VLOOKUP(AC3,AD3:AE6,2,FALSE)</f>
        <v>0</v>
      </c>
      <c r="E17" s="49">
        <v>1</v>
      </c>
      <c r="F17" s="42">
        <f t="shared" si="0"/>
        <v>0</v>
      </c>
      <c r="G17" s="43">
        <f t="shared" si="1"/>
        <v>0</v>
      </c>
      <c r="K17" s="85"/>
      <c r="L17" s="86" t="s">
        <v>365</v>
      </c>
      <c r="M17" s="87">
        <v>66062.99212598425</v>
      </c>
      <c r="N17" s="88"/>
      <c r="O17" s="89" t="s">
        <v>251</v>
      </c>
      <c r="P17" s="87">
        <v>117637.79527559054</v>
      </c>
      <c r="Q17" s="88"/>
      <c r="R17" s="89" t="s">
        <v>267</v>
      </c>
      <c r="S17" s="87">
        <v>26535.43307086614</v>
      </c>
      <c r="T17" s="88"/>
      <c r="U17" s="90" t="s">
        <v>300</v>
      </c>
      <c r="V17" s="87">
        <v>58503.93700787402</v>
      </c>
      <c r="W17" s="88"/>
      <c r="X17" s="90" t="s">
        <v>395</v>
      </c>
      <c r="Y17" s="87">
        <v>34960.62992125984</v>
      </c>
      <c r="Z17" s="88"/>
      <c r="AA17" s="90" t="s">
        <v>278</v>
      </c>
      <c r="AB17" s="91">
        <v>57322.83464566929</v>
      </c>
      <c r="AC17" s="88"/>
      <c r="AD17" s="88"/>
      <c r="AE17" s="88"/>
      <c r="AF17" s="88"/>
      <c r="AG17" s="90" t="s">
        <v>291</v>
      </c>
      <c r="AH17" s="91">
        <v>102913.38582677166</v>
      </c>
      <c r="AI17" s="88"/>
      <c r="AJ17" s="90" t="s">
        <v>396</v>
      </c>
      <c r="AK17" s="91">
        <v>11338.582677165354</v>
      </c>
      <c r="AL17" s="88"/>
      <c r="AM17" s="90" t="s">
        <v>397</v>
      </c>
      <c r="AN17" s="91">
        <v>20708.661417322834</v>
      </c>
      <c r="AO17" s="88"/>
      <c r="AP17" s="90" t="s">
        <v>35</v>
      </c>
      <c r="AQ17" s="91"/>
      <c r="AR17" s="88"/>
      <c r="AS17" s="90" t="s">
        <v>53</v>
      </c>
      <c r="AT17" s="91">
        <v>10314.96062992126</v>
      </c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4"/>
      <c r="BG17" s="84"/>
      <c r="BH17" s="84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2:166" ht="16.5" customHeight="1" thickBot="1">
      <c r="B18" s="47" t="s">
        <v>36</v>
      </c>
      <c r="C18" s="50" t="s">
        <v>196</v>
      </c>
      <c r="D18" s="40">
        <f>VLOOKUP(AF3,AG3:AH85,2,FALSE)</f>
        <v>56850.3937007874</v>
      </c>
      <c r="E18" s="49">
        <v>1</v>
      </c>
      <c r="F18" s="42">
        <f t="shared" si="0"/>
        <v>56850.3937007874</v>
      </c>
      <c r="G18" s="43">
        <f t="shared" si="1"/>
        <v>72200</v>
      </c>
      <c r="K18" s="85"/>
      <c r="L18" s="86" t="s">
        <v>437</v>
      </c>
      <c r="M18" s="87">
        <v>73543.30708661418</v>
      </c>
      <c r="N18" s="88"/>
      <c r="O18" s="89" t="s">
        <v>252</v>
      </c>
      <c r="P18" s="87">
        <v>136929.1338582677</v>
      </c>
      <c r="Q18" s="88"/>
      <c r="R18" s="89" t="s">
        <v>268</v>
      </c>
      <c r="S18" s="87">
        <v>36141.73228346457</v>
      </c>
      <c r="T18" s="88"/>
      <c r="U18" s="90" t="s">
        <v>301</v>
      </c>
      <c r="V18" s="87">
        <v>91811.02362204724</v>
      </c>
      <c r="W18" s="88"/>
      <c r="X18" s="90" t="s">
        <v>335</v>
      </c>
      <c r="Y18" s="87">
        <v>16220.47244094488</v>
      </c>
      <c r="Z18" s="88"/>
      <c r="AA18" s="90" t="s">
        <v>271</v>
      </c>
      <c r="AB18" s="91">
        <v>72519.68503937007</v>
      </c>
      <c r="AC18" s="88"/>
      <c r="AD18" s="88"/>
      <c r="AE18" s="88"/>
      <c r="AF18" s="88"/>
      <c r="AG18" s="90" t="s">
        <v>286</v>
      </c>
      <c r="AH18" s="91">
        <v>409133.85826771654</v>
      </c>
      <c r="AI18" s="88"/>
      <c r="AJ18" s="90" t="s">
        <v>398</v>
      </c>
      <c r="AK18" s="91">
        <v>18031.496062992126</v>
      </c>
      <c r="AL18" s="88"/>
      <c r="AM18" s="90" t="s">
        <v>399</v>
      </c>
      <c r="AN18" s="91">
        <v>35354.330708661415</v>
      </c>
      <c r="AO18" s="88"/>
      <c r="AP18" s="90"/>
      <c r="AQ18" s="91"/>
      <c r="AR18" s="88"/>
      <c r="AS18" s="90" t="s">
        <v>54</v>
      </c>
      <c r="AT18" s="91">
        <v>12913.385826771653</v>
      </c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4"/>
      <c r="BG18" s="84"/>
      <c r="BH18" s="84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2:166" ht="16.5" customHeight="1" thickBot="1">
      <c r="B19" s="47" t="s">
        <v>27</v>
      </c>
      <c r="C19" s="50" t="s">
        <v>213</v>
      </c>
      <c r="D19" s="40">
        <f>VLOOKUP(AI3,AJ3:AK35,2,FALSE)</f>
        <v>14803.149606299212</v>
      </c>
      <c r="E19" s="49">
        <v>1</v>
      </c>
      <c r="F19" s="42">
        <f t="shared" si="0"/>
        <v>14803.149606299212</v>
      </c>
      <c r="G19" s="43">
        <f t="shared" si="1"/>
        <v>18800</v>
      </c>
      <c r="K19" s="85"/>
      <c r="L19" s="86" t="s">
        <v>357</v>
      </c>
      <c r="M19" s="87">
        <v>23464.566929133856</v>
      </c>
      <c r="N19" s="88"/>
      <c r="O19" s="89" t="s">
        <v>247</v>
      </c>
      <c r="P19" s="87">
        <v>169448.8188976378</v>
      </c>
      <c r="Q19" s="88"/>
      <c r="R19" s="89" t="s">
        <v>269</v>
      </c>
      <c r="S19" s="87">
        <v>54409.44881889764</v>
      </c>
      <c r="T19" s="88"/>
      <c r="U19" s="90" t="s">
        <v>58</v>
      </c>
      <c r="V19" s="87">
        <v>18818.897637795275</v>
      </c>
      <c r="W19" s="88"/>
      <c r="X19" s="90" t="s">
        <v>107</v>
      </c>
      <c r="Y19" s="87">
        <v>20236.220472440946</v>
      </c>
      <c r="Z19" s="88"/>
      <c r="AA19" s="90" t="s">
        <v>280</v>
      </c>
      <c r="AB19" s="91">
        <v>90472.44094488189</v>
      </c>
      <c r="AC19" s="88"/>
      <c r="AD19" s="88"/>
      <c r="AE19" s="88"/>
      <c r="AF19" s="88"/>
      <c r="AG19" s="90" t="s">
        <v>35</v>
      </c>
      <c r="AH19" s="91">
        <v>0</v>
      </c>
      <c r="AI19" s="88"/>
      <c r="AJ19" s="90" t="s">
        <v>387</v>
      </c>
      <c r="AK19" s="91">
        <v>18740.15748031496</v>
      </c>
      <c r="AL19" s="88"/>
      <c r="AM19" s="90" t="s">
        <v>184</v>
      </c>
      <c r="AN19" s="91">
        <v>18346.456692913387</v>
      </c>
      <c r="AO19" s="88"/>
      <c r="AP19" s="90"/>
      <c r="AQ19" s="91"/>
      <c r="AR19" s="88"/>
      <c r="AS19" s="90" t="s">
        <v>55</v>
      </c>
      <c r="AT19" s="91">
        <v>17165.354330708662</v>
      </c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4"/>
      <c r="BG19" s="84"/>
      <c r="BH19" s="84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ht="16.5" customHeight="1" thickBot="1">
      <c r="A20" s="28"/>
      <c r="B20" s="47" t="s">
        <v>28</v>
      </c>
      <c r="C20" s="50" t="s">
        <v>393</v>
      </c>
      <c r="D20" s="40">
        <f>VLOOKUP(AL3,AM3:AN50,2,FALSE)</f>
        <v>16141.732283464567</v>
      </c>
      <c r="E20" s="49">
        <v>1</v>
      </c>
      <c r="F20" s="42">
        <f t="shared" si="0"/>
        <v>16141.732283464567</v>
      </c>
      <c r="G20" s="43">
        <f t="shared" si="1"/>
        <v>20500</v>
      </c>
      <c r="K20" s="85"/>
      <c r="L20" s="86" t="s">
        <v>430</v>
      </c>
      <c r="M20" s="87">
        <v>22834.645669291338</v>
      </c>
      <c r="N20" s="88"/>
      <c r="O20" s="89" t="s">
        <v>253</v>
      </c>
      <c r="P20" s="87">
        <v>225669.29133858267</v>
      </c>
      <c r="Q20" s="88"/>
      <c r="R20" s="89" t="s">
        <v>206</v>
      </c>
      <c r="S20" s="87">
        <v>61968.503937007874</v>
      </c>
      <c r="T20" s="88"/>
      <c r="U20" s="90" t="s">
        <v>86</v>
      </c>
      <c r="V20" s="87">
        <v>30078.740157480315</v>
      </c>
      <c r="W20" s="88"/>
      <c r="X20" s="90" t="s">
        <v>108</v>
      </c>
      <c r="Y20" s="87">
        <v>32913.38582677165</v>
      </c>
      <c r="Z20" s="88"/>
      <c r="AA20" s="90" t="s">
        <v>281</v>
      </c>
      <c r="AB20" s="91">
        <v>108503.93700787402</v>
      </c>
      <c r="AC20" s="88"/>
      <c r="AD20" s="88"/>
      <c r="AE20" s="88"/>
      <c r="AF20" s="88"/>
      <c r="AG20" s="90" t="s">
        <v>633</v>
      </c>
      <c r="AH20" s="91">
        <v>58031.496062992126</v>
      </c>
      <c r="AI20" s="88"/>
      <c r="AJ20" s="90" t="s">
        <v>389</v>
      </c>
      <c r="AK20" s="91">
        <v>24251.96850393701</v>
      </c>
      <c r="AL20" s="88"/>
      <c r="AM20" s="90" t="s">
        <v>201</v>
      </c>
      <c r="AN20" s="91">
        <v>25669.291338582676</v>
      </c>
      <c r="AO20" s="88"/>
      <c r="AP20" s="90"/>
      <c r="AQ20" s="91"/>
      <c r="AR20" s="88"/>
      <c r="AS20" s="90" t="s">
        <v>35</v>
      </c>
      <c r="AT20" s="91">
        <v>0</v>
      </c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4"/>
      <c r="BG20" s="84"/>
      <c r="BH20" s="84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ht="16.5" customHeight="1" thickBot="1">
      <c r="A21" s="28"/>
      <c r="B21" s="47" t="s">
        <v>29</v>
      </c>
      <c r="C21" s="50" t="s">
        <v>35</v>
      </c>
      <c r="D21" s="40">
        <f>VLOOKUP(AO3,AP3:AQ25,2,FALSE)</f>
        <v>0</v>
      </c>
      <c r="E21" s="49">
        <v>1</v>
      </c>
      <c r="F21" s="42">
        <f t="shared" si="0"/>
        <v>0</v>
      </c>
      <c r="G21" s="43">
        <f t="shared" si="1"/>
        <v>0</v>
      </c>
      <c r="K21" s="85"/>
      <c r="L21" s="86" t="s">
        <v>115</v>
      </c>
      <c r="M21" s="87">
        <v>44566.92913385827</v>
      </c>
      <c r="N21" s="88"/>
      <c r="O21" s="89" t="s">
        <v>354</v>
      </c>
      <c r="P21" s="87">
        <v>65354.330708661415</v>
      </c>
      <c r="Q21" s="88"/>
      <c r="R21" s="89" t="s">
        <v>179</v>
      </c>
      <c r="S21" s="87">
        <v>84330.70866141732</v>
      </c>
      <c r="T21" s="88"/>
      <c r="U21" s="90" t="s">
        <v>105</v>
      </c>
      <c r="V21" s="87">
        <v>34015.74803149606</v>
      </c>
      <c r="W21" s="88"/>
      <c r="X21" s="90" t="s">
        <v>40</v>
      </c>
      <c r="Y21" s="87">
        <v>26771.653543307086</v>
      </c>
      <c r="Z21" s="88"/>
      <c r="AA21" s="90" t="s">
        <v>336</v>
      </c>
      <c r="AB21" s="91">
        <v>138503.93700787402</v>
      </c>
      <c r="AC21" s="88"/>
      <c r="AD21" s="88"/>
      <c r="AE21" s="88"/>
      <c r="AF21" s="88"/>
      <c r="AG21" s="90" t="s">
        <v>292</v>
      </c>
      <c r="AH21" s="91">
        <v>88503.93700787402</v>
      </c>
      <c r="AI21" s="88"/>
      <c r="AJ21" s="90" t="s">
        <v>310</v>
      </c>
      <c r="AK21" s="91">
        <v>29212.59842519685</v>
      </c>
      <c r="AL21" s="88"/>
      <c r="AM21" s="90" t="s">
        <v>202</v>
      </c>
      <c r="AN21" s="91">
        <v>29448.818897637793</v>
      </c>
      <c r="AO21" s="88"/>
      <c r="AP21" s="90"/>
      <c r="AQ21" s="91"/>
      <c r="AR21" s="88"/>
      <c r="AS21" s="90"/>
      <c r="AT21" s="91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4"/>
      <c r="BG21" s="84"/>
      <c r="BH21" s="84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ht="16.5" customHeight="1" thickBot="1">
      <c r="A22" s="28"/>
      <c r="B22" s="47" t="s">
        <v>37</v>
      </c>
      <c r="C22" s="50" t="s">
        <v>35</v>
      </c>
      <c r="D22" s="40">
        <f>VLOOKUP(AR3,AS3:AT25,2,FALSE)</f>
        <v>0</v>
      </c>
      <c r="E22" s="49">
        <v>1</v>
      </c>
      <c r="F22" s="42">
        <f t="shared" si="0"/>
        <v>0</v>
      </c>
      <c r="G22" s="43">
        <f t="shared" si="1"/>
        <v>0</v>
      </c>
      <c r="K22" s="85"/>
      <c r="L22" s="86" t="s">
        <v>438</v>
      </c>
      <c r="M22" s="87">
        <v>60314.96062992126</v>
      </c>
      <c r="N22" s="88"/>
      <c r="O22" s="89" t="s">
        <v>355</v>
      </c>
      <c r="P22" s="87">
        <v>82362.20472440944</v>
      </c>
      <c r="Q22" s="88"/>
      <c r="R22" s="89" t="s">
        <v>35</v>
      </c>
      <c r="S22" s="87"/>
      <c r="T22" s="88"/>
      <c r="U22" s="90" t="s">
        <v>166</v>
      </c>
      <c r="V22" s="87">
        <v>58818.89763779527</v>
      </c>
      <c r="W22" s="88"/>
      <c r="X22" s="90" t="s">
        <v>56</v>
      </c>
      <c r="Y22" s="87">
        <v>36535.433070866144</v>
      </c>
      <c r="Z22" s="88"/>
      <c r="AA22" s="90" t="s">
        <v>35</v>
      </c>
      <c r="AB22" s="91"/>
      <c r="AC22" s="88"/>
      <c r="AD22" s="88"/>
      <c r="AE22" s="88"/>
      <c r="AF22" s="88"/>
      <c r="AG22" s="90" t="s">
        <v>263</v>
      </c>
      <c r="AH22" s="91">
        <v>115354.33070866142</v>
      </c>
      <c r="AI22" s="88"/>
      <c r="AJ22" s="90" t="s">
        <v>225</v>
      </c>
      <c r="AK22" s="91">
        <v>7952.755905511811</v>
      </c>
      <c r="AL22" s="88"/>
      <c r="AM22" s="90" t="s">
        <v>182</v>
      </c>
      <c r="AN22" s="91">
        <v>37244.09448818897</v>
      </c>
      <c r="AO22" s="88"/>
      <c r="AP22" s="90"/>
      <c r="AQ22" s="91"/>
      <c r="AR22" s="88"/>
      <c r="AS22" s="90"/>
      <c r="AT22" s="91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4"/>
      <c r="BG22" s="84"/>
      <c r="BH22" s="84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ht="16.5" customHeight="1" thickBot="1">
      <c r="A23" s="28"/>
      <c r="B23" s="47" t="s">
        <v>31</v>
      </c>
      <c r="C23" s="50" t="s">
        <v>35</v>
      </c>
      <c r="D23" s="40">
        <f>VLOOKUP(AU3,AV3:AW13,2,FALSE)</f>
        <v>0</v>
      </c>
      <c r="E23" s="49">
        <v>1</v>
      </c>
      <c r="F23" s="42">
        <f t="shared" si="0"/>
        <v>0</v>
      </c>
      <c r="G23" s="43">
        <f t="shared" si="1"/>
        <v>0</v>
      </c>
      <c r="K23" s="85"/>
      <c r="L23" s="86" t="s">
        <v>302</v>
      </c>
      <c r="M23" s="87">
        <v>76141.73228346456</v>
      </c>
      <c r="N23" s="88"/>
      <c r="O23" s="89" t="s">
        <v>356</v>
      </c>
      <c r="P23" s="87">
        <v>117401.5748031496</v>
      </c>
      <c r="Q23" s="88"/>
      <c r="R23" s="89"/>
      <c r="S23" s="87"/>
      <c r="T23" s="88"/>
      <c r="U23" s="90" t="s">
        <v>87</v>
      </c>
      <c r="V23" s="87">
        <v>14645.669291338583</v>
      </c>
      <c r="W23" s="88"/>
      <c r="X23" s="90" t="s">
        <v>400</v>
      </c>
      <c r="Y23" s="87">
        <v>38346.45669291339</v>
      </c>
      <c r="Z23" s="88"/>
      <c r="AA23" s="90"/>
      <c r="AB23" s="91"/>
      <c r="AC23" s="88"/>
      <c r="AD23" s="88"/>
      <c r="AE23" s="88"/>
      <c r="AF23" s="88"/>
      <c r="AG23" s="90" t="s">
        <v>167</v>
      </c>
      <c r="AH23" s="91">
        <v>123228.34645669292</v>
      </c>
      <c r="AI23" s="88"/>
      <c r="AJ23" s="90" t="s">
        <v>158</v>
      </c>
      <c r="AK23" s="91">
        <v>13622.047244094489</v>
      </c>
      <c r="AL23" s="88"/>
      <c r="AM23" s="90" t="s">
        <v>185</v>
      </c>
      <c r="AN23" s="91">
        <v>51653.54330708661</v>
      </c>
      <c r="AO23" s="88"/>
      <c r="AP23" s="90"/>
      <c r="AQ23" s="91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4"/>
      <c r="BG23" s="84"/>
      <c r="BH23" s="84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ht="16.5" customHeight="1" thickBot="1">
      <c r="A24" s="28"/>
      <c r="B24" s="47" t="s">
        <v>32</v>
      </c>
      <c r="C24" s="70" t="s">
        <v>35</v>
      </c>
      <c r="D24" s="40">
        <f>VLOOKUP(AX3,AY3:AZ15,2,FALSE)</f>
        <v>0</v>
      </c>
      <c r="E24" s="49">
        <v>1</v>
      </c>
      <c r="F24" s="42">
        <f t="shared" si="0"/>
        <v>0</v>
      </c>
      <c r="G24" s="43">
        <f t="shared" si="1"/>
        <v>0</v>
      </c>
      <c r="K24" s="85"/>
      <c r="L24" s="86" t="s">
        <v>35</v>
      </c>
      <c r="M24" s="87">
        <v>0</v>
      </c>
      <c r="N24" s="88"/>
      <c r="O24" s="89" t="s">
        <v>35</v>
      </c>
      <c r="P24" s="87">
        <v>0</v>
      </c>
      <c r="Q24" s="88"/>
      <c r="R24" s="89"/>
      <c r="S24" s="87"/>
      <c r="T24" s="88"/>
      <c r="U24" s="90" t="s">
        <v>88</v>
      </c>
      <c r="V24" s="87">
        <v>14960.629921259842</v>
      </c>
      <c r="W24" s="88"/>
      <c r="X24" s="90" t="s">
        <v>91</v>
      </c>
      <c r="Y24" s="87">
        <v>58346.45669291339</v>
      </c>
      <c r="Z24" s="88"/>
      <c r="AA24" s="88"/>
      <c r="AB24" s="88"/>
      <c r="AC24" s="88"/>
      <c r="AD24" s="88"/>
      <c r="AE24" s="88"/>
      <c r="AF24" s="88"/>
      <c r="AG24" s="90" t="s">
        <v>168</v>
      </c>
      <c r="AH24" s="91">
        <v>161811.02362204724</v>
      </c>
      <c r="AI24" s="88"/>
      <c r="AJ24" s="90" t="s">
        <v>136</v>
      </c>
      <c r="AK24" s="91">
        <v>30314.96062992126</v>
      </c>
      <c r="AL24" s="88"/>
      <c r="AM24" s="90" t="s">
        <v>186</v>
      </c>
      <c r="AN24" s="91">
        <v>58031.496062992126</v>
      </c>
      <c r="AO24" s="88"/>
      <c r="AP24" s="90"/>
      <c r="AQ24" s="91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4"/>
      <c r="BG24" s="84"/>
      <c r="BH24" s="8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ht="16.5" customHeight="1" thickBot="1">
      <c r="A25" s="28"/>
      <c r="B25" s="47" t="s">
        <v>33</v>
      </c>
      <c r="C25" s="50" t="s">
        <v>114</v>
      </c>
      <c r="D25" s="40">
        <f>VLOOKUP(BA3,BB3:BC8,2,FALSE)</f>
        <v>4960.629921259842</v>
      </c>
      <c r="E25" s="49">
        <v>1</v>
      </c>
      <c r="F25" s="42">
        <f t="shared" si="0"/>
        <v>4960.629921259842</v>
      </c>
      <c r="G25" s="43">
        <f t="shared" si="1"/>
        <v>6300</v>
      </c>
      <c r="K25" s="85"/>
      <c r="L25" s="86" t="s">
        <v>431</v>
      </c>
      <c r="M25" s="87">
        <v>24173.228346456694</v>
      </c>
      <c r="N25" s="88"/>
      <c r="O25" s="89" t="s">
        <v>350</v>
      </c>
      <c r="P25" s="87">
        <v>28346.456692913387</v>
      </c>
      <c r="Q25" s="88"/>
      <c r="R25" s="89"/>
      <c r="S25" s="87"/>
      <c r="T25" s="88"/>
      <c r="U25" s="90" t="s">
        <v>89</v>
      </c>
      <c r="V25" s="87">
        <v>28818.897637795275</v>
      </c>
      <c r="W25" s="88"/>
      <c r="X25" s="90" t="s">
        <v>401</v>
      </c>
      <c r="Y25" s="87">
        <v>62204.72440944882</v>
      </c>
      <c r="Z25" s="88"/>
      <c r="AA25" s="88"/>
      <c r="AB25" s="88"/>
      <c r="AC25" s="88"/>
      <c r="AD25" s="88"/>
      <c r="AE25" s="88"/>
      <c r="AF25" s="88"/>
      <c r="AG25" s="90" t="s">
        <v>629</v>
      </c>
      <c r="AH25" s="91">
        <v>224645.6692913386</v>
      </c>
      <c r="AI25" s="88"/>
      <c r="AJ25" s="90" t="s">
        <v>270</v>
      </c>
      <c r="AK25" s="91">
        <v>28503.937007874014</v>
      </c>
      <c r="AL25" s="88"/>
      <c r="AM25" s="90" t="s">
        <v>187</v>
      </c>
      <c r="AN25" s="91">
        <v>63937.00787401575</v>
      </c>
      <c r="AO25" s="88"/>
      <c r="AP25" s="90"/>
      <c r="AQ25" s="91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4"/>
      <c r="BG25" s="84"/>
      <c r="BH25" s="84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ht="16.5" customHeight="1" thickBot="1">
      <c r="A26" s="28"/>
      <c r="B26" s="60" t="s">
        <v>34</v>
      </c>
      <c r="C26" s="75" t="s">
        <v>163</v>
      </c>
      <c r="D26" s="51">
        <f>VLOOKUP(BD3,BE3:BF6,2,FALSE)</f>
        <v>5905.511811023622</v>
      </c>
      <c r="E26" s="52">
        <v>1</v>
      </c>
      <c r="F26" s="53">
        <f t="shared" si="0"/>
        <v>5905.511811023622</v>
      </c>
      <c r="G26" s="54">
        <f t="shared" si="1"/>
        <v>7500</v>
      </c>
      <c r="K26" s="85"/>
      <c r="L26" s="86" t="s">
        <v>415</v>
      </c>
      <c r="M26" s="87">
        <v>37401.574803149604</v>
      </c>
      <c r="N26" s="88"/>
      <c r="O26" s="89" t="s">
        <v>578</v>
      </c>
      <c r="P26" s="87">
        <v>36929.13385826771</v>
      </c>
      <c r="Q26" s="88"/>
      <c r="R26" s="88"/>
      <c r="S26" s="88"/>
      <c r="T26" s="88"/>
      <c r="U26" s="90" t="s">
        <v>99</v>
      </c>
      <c r="V26" s="87">
        <v>27952.75590551181</v>
      </c>
      <c r="W26" s="88"/>
      <c r="X26" s="90" t="s">
        <v>35</v>
      </c>
      <c r="Y26" s="87"/>
      <c r="Z26" s="88"/>
      <c r="AA26" s="88"/>
      <c r="AB26" s="88"/>
      <c r="AC26" s="88"/>
      <c r="AD26" s="88"/>
      <c r="AE26" s="88"/>
      <c r="AF26" s="88"/>
      <c r="AG26" s="90" t="s">
        <v>169</v>
      </c>
      <c r="AH26" s="91">
        <v>244645.6692913386</v>
      </c>
      <c r="AI26" s="88"/>
      <c r="AJ26" s="90" t="s">
        <v>135</v>
      </c>
      <c r="AK26" s="91">
        <v>13622.047244094489</v>
      </c>
      <c r="AL26" s="88"/>
      <c r="AM26" s="90" t="s">
        <v>226</v>
      </c>
      <c r="AN26" s="91">
        <v>79055.11811023622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4"/>
      <c r="BG26" s="84"/>
      <c r="BH26" s="84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ht="16.5" customHeight="1" thickBot="1" thickTop="1">
      <c r="A27" s="28"/>
      <c r="B27" s="55"/>
      <c r="C27" s="56"/>
      <c r="D27" s="57"/>
      <c r="E27" s="58"/>
      <c r="F27" s="99">
        <f>SUM(F11:F26)</f>
        <v>196377.9527559055</v>
      </c>
      <c r="G27" s="59">
        <f>SUM(G11:G26)</f>
        <v>249400</v>
      </c>
      <c r="K27" s="85"/>
      <c r="L27" s="86" t="s">
        <v>416</v>
      </c>
      <c r="M27" s="87">
        <v>95118.11023622047</v>
      </c>
      <c r="N27" s="88"/>
      <c r="O27" s="89" t="s">
        <v>579</v>
      </c>
      <c r="P27" s="87">
        <v>43149.606299212595</v>
      </c>
      <c r="Q27" s="88"/>
      <c r="R27" s="88"/>
      <c r="S27" s="88"/>
      <c r="T27" s="88"/>
      <c r="U27" s="90" t="s">
        <v>95</v>
      </c>
      <c r="V27" s="87">
        <v>44409.44881889764</v>
      </c>
      <c r="W27" s="88"/>
      <c r="X27" s="90"/>
      <c r="Y27" s="87"/>
      <c r="Z27" s="88"/>
      <c r="AA27" s="88"/>
      <c r="AB27" s="88"/>
      <c r="AC27" s="88"/>
      <c r="AD27" s="88"/>
      <c r="AE27" s="88"/>
      <c r="AF27" s="88"/>
      <c r="AG27" s="90" t="s">
        <v>634</v>
      </c>
      <c r="AH27" s="91">
        <v>412519.6850393701</v>
      </c>
      <c r="AI27" s="88"/>
      <c r="AJ27" s="90" t="s">
        <v>137</v>
      </c>
      <c r="AK27" s="91">
        <v>25039.370078740158</v>
      </c>
      <c r="AL27" s="88"/>
      <c r="AM27" s="90" t="s">
        <v>188</v>
      </c>
      <c r="AN27" s="91">
        <v>88267.71653543306</v>
      </c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4"/>
      <c r="BG27" s="84"/>
      <c r="BH27" s="84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ht="16.5" customHeight="1" thickTop="1">
      <c r="A28" s="28"/>
      <c r="K28" s="85"/>
      <c r="L28" s="86" t="s">
        <v>324</v>
      </c>
      <c r="M28" s="87">
        <v>25118.110236220473</v>
      </c>
      <c r="N28" s="88"/>
      <c r="O28" s="89" t="s">
        <v>67</v>
      </c>
      <c r="P28" s="87">
        <v>38818.89763779528</v>
      </c>
      <c r="Q28" s="88"/>
      <c r="R28" s="88"/>
      <c r="S28" s="88"/>
      <c r="T28" s="88"/>
      <c r="U28" s="90" t="s">
        <v>90</v>
      </c>
      <c r="V28" s="87">
        <v>44566.92913385827</v>
      </c>
      <c r="W28" s="88"/>
      <c r="X28" s="90"/>
      <c r="Y28" s="87"/>
      <c r="Z28" s="88"/>
      <c r="AA28" s="88"/>
      <c r="AB28" s="88"/>
      <c r="AC28" s="88"/>
      <c r="AD28" s="88"/>
      <c r="AE28" s="88"/>
      <c r="AF28" s="88"/>
      <c r="AG28" s="90" t="s">
        <v>341</v>
      </c>
      <c r="AH28" s="91">
        <v>738110.2362204724</v>
      </c>
      <c r="AI28" s="88"/>
      <c r="AJ28" s="90" t="s">
        <v>227</v>
      </c>
      <c r="AK28" s="91">
        <v>14960.629921259842</v>
      </c>
      <c r="AL28" s="88"/>
      <c r="AM28" s="90" t="s">
        <v>57</v>
      </c>
      <c r="AN28" s="91">
        <v>11417.322834645669</v>
      </c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4"/>
      <c r="BG28" s="84"/>
      <c r="BH28" s="84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ht="16.5" customHeight="1">
      <c r="A29" s="28"/>
      <c r="K29" s="85"/>
      <c r="L29" s="86" t="s">
        <v>143</v>
      </c>
      <c r="M29" s="87">
        <v>29606.299212598424</v>
      </c>
      <c r="N29" s="88"/>
      <c r="O29" s="89" t="s">
        <v>254</v>
      </c>
      <c r="P29" s="87">
        <v>58818.89763779527</v>
      </c>
      <c r="Q29" s="88"/>
      <c r="R29" s="88"/>
      <c r="S29" s="88"/>
      <c r="T29" s="88"/>
      <c r="U29" s="90" t="s">
        <v>126</v>
      </c>
      <c r="V29" s="87">
        <v>79763.77952755905</v>
      </c>
      <c r="W29" s="88"/>
      <c r="X29" s="90"/>
      <c r="Y29" s="87"/>
      <c r="Z29" s="88"/>
      <c r="AA29" s="88"/>
      <c r="AB29" s="88"/>
      <c r="AC29" s="88"/>
      <c r="AD29" s="88"/>
      <c r="AE29" s="88"/>
      <c r="AF29" s="88"/>
      <c r="AG29" s="90" t="s">
        <v>170</v>
      </c>
      <c r="AH29" s="91">
        <v>23228.346456692914</v>
      </c>
      <c r="AI29"/>
      <c r="AJ29" s="90" t="s">
        <v>138</v>
      </c>
      <c r="AK29" s="91">
        <v>19763.779527559054</v>
      </c>
      <c r="AL29" s="88"/>
      <c r="AM29" s="90" t="s">
        <v>110</v>
      </c>
      <c r="AN29" s="91">
        <v>12913.385826771653</v>
      </c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4"/>
      <c r="BG29" s="84"/>
      <c r="BH29" s="84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ht="16.5" customHeight="1">
      <c r="A30" s="28"/>
      <c r="K30" s="85"/>
      <c r="L30" s="86" t="s">
        <v>145</v>
      </c>
      <c r="M30" s="87">
        <v>31968.503937007874</v>
      </c>
      <c r="N30" s="88"/>
      <c r="O30" s="89" t="s">
        <v>623</v>
      </c>
      <c r="P30" s="87">
        <v>87165.35433070867</v>
      </c>
      <c r="Q30" s="88"/>
      <c r="R30" s="88"/>
      <c r="S30" s="88"/>
      <c r="T30" s="88"/>
      <c r="U30" s="90" t="s">
        <v>35</v>
      </c>
      <c r="V30" s="87">
        <v>0</v>
      </c>
      <c r="W30" s="88"/>
      <c r="X30" s="90"/>
      <c r="Y30" s="87"/>
      <c r="Z30" s="88"/>
      <c r="AA30" s="88"/>
      <c r="AB30" s="88"/>
      <c r="AC30" s="88"/>
      <c r="AD30" s="88"/>
      <c r="AE30" s="88"/>
      <c r="AF30" s="88"/>
      <c r="AG30" s="90" t="s">
        <v>171</v>
      </c>
      <c r="AH30" s="91">
        <v>36141.73228346457</v>
      </c>
      <c r="AI30"/>
      <c r="AJ30" s="90" t="s">
        <v>35</v>
      </c>
      <c r="AK30" s="91"/>
      <c r="AL30" s="88"/>
      <c r="AM30" s="90" t="s">
        <v>97</v>
      </c>
      <c r="AN30" s="91">
        <v>17401.574803149608</v>
      </c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4"/>
      <c r="BG30" s="84"/>
      <c r="BH30" s="84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ht="16.5" customHeight="1">
      <c r="A31" s="28"/>
      <c r="K31" s="85"/>
      <c r="L31" s="86" t="s">
        <v>144</v>
      </c>
      <c r="M31" s="87">
        <v>65669.29133858268</v>
      </c>
      <c r="N31" s="88"/>
      <c r="O31" s="89" t="s">
        <v>351</v>
      </c>
      <c r="P31" s="87">
        <v>99370.07874015748</v>
      </c>
      <c r="Q31" s="88"/>
      <c r="R31" s="88"/>
      <c r="S31" s="88"/>
      <c r="T31" s="88"/>
      <c r="U31" s="90"/>
      <c r="V31" s="87"/>
      <c r="W31" s="88"/>
      <c r="X31" s="90"/>
      <c r="Y31" s="87"/>
      <c r="Z31" s="88"/>
      <c r="AA31" s="88"/>
      <c r="AB31" s="88"/>
      <c r="AC31" s="88"/>
      <c r="AD31" s="88"/>
      <c r="AE31" s="88"/>
      <c r="AF31" s="88"/>
      <c r="AG31" s="90" t="s">
        <v>196</v>
      </c>
      <c r="AH31" s="91">
        <v>56850.3937007874</v>
      </c>
      <c r="AI31" s="88"/>
      <c r="AJ31" s="90"/>
      <c r="AK31" s="91"/>
      <c r="AL31" s="88"/>
      <c r="AM31" s="90" t="s">
        <v>264</v>
      </c>
      <c r="AN31" s="91">
        <v>35118.11023622047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4"/>
      <c r="BG31" s="84"/>
      <c r="BH31" s="84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ht="16.5" customHeight="1">
      <c r="A32" s="28"/>
      <c r="K32" s="85"/>
      <c r="L32" s="86" t="s">
        <v>257</v>
      </c>
      <c r="M32" s="87">
        <v>79921.25984251968</v>
      </c>
      <c r="N32" s="88"/>
      <c r="O32" s="89" t="s">
        <v>66</v>
      </c>
      <c r="P32" s="87">
        <v>35669.291338582676</v>
      </c>
      <c r="Q32" s="88"/>
      <c r="R32" s="88"/>
      <c r="S32" s="88"/>
      <c r="T32" s="88"/>
      <c r="U32" s="88"/>
      <c r="V32" s="88"/>
      <c r="W32" s="88"/>
      <c r="X32" s="90"/>
      <c r="Y32" s="87"/>
      <c r="Z32" s="88"/>
      <c r="AA32" s="88"/>
      <c r="AB32" s="88"/>
      <c r="AC32" s="88"/>
      <c r="AD32" s="88"/>
      <c r="AE32" s="88"/>
      <c r="AF32" s="88"/>
      <c r="AG32" s="90" t="s">
        <v>635</v>
      </c>
      <c r="AH32" s="91">
        <v>75511.81102362205</v>
      </c>
      <c r="AI32" s="88"/>
      <c r="AJ32" s="90"/>
      <c r="AK32" s="91"/>
      <c r="AL32" s="88"/>
      <c r="AM32" s="90" t="s">
        <v>111</v>
      </c>
      <c r="AN32" s="91">
        <v>37874.015748031496</v>
      </c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4"/>
      <c r="BG32" s="84"/>
      <c r="BH32" s="84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ht="16.5" customHeight="1">
      <c r="A33" s="28"/>
      <c r="K33" s="85"/>
      <c r="L33" s="86" t="s">
        <v>258</v>
      </c>
      <c r="M33" s="87">
        <v>96535.43307086614</v>
      </c>
      <c r="N33" s="88"/>
      <c r="O33" s="89" t="s">
        <v>103</v>
      </c>
      <c r="P33" s="87">
        <v>43228.34645669291</v>
      </c>
      <c r="Q33" s="88"/>
      <c r="R33" s="88"/>
      <c r="S33" s="88"/>
      <c r="T33" s="88"/>
      <c r="U33" s="88"/>
      <c r="V33" s="88"/>
      <c r="W33" s="88"/>
      <c r="X33" s="90"/>
      <c r="Y33" s="87"/>
      <c r="Z33" s="88"/>
      <c r="AA33" s="88"/>
      <c r="AB33" s="88"/>
      <c r="AC33" s="88"/>
      <c r="AD33" s="88"/>
      <c r="AE33" s="88"/>
      <c r="AF33" s="88"/>
      <c r="AG33" s="90" t="s">
        <v>172</v>
      </c>
      <c r="AH33" s="91">
        <v>108031.49606299213</v>
      </c>
      <c r="AI33" s="88"/>
      <c r="AJ33" s="90"/>
      <c r="AK33" s="91"/>
      <c r="AL33" s="88"/>
      <c r="AM33" s="90" t="s">
        <v>112</v>
      </c>
      <c r="AN33" s="91">
        <v>51653.54330708661</v>
      </c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4"/>
      <c r="BG33" s="84"/>
      <c r="BH33" s="84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ht="16.5" customHeight="1">
      <c r="A34" s="28"/>
      <c r="K34" s="85"/>
      <c r="L34" s="86" t="s">
        <v>429</v>
      </c>
      <c r="M34" s="87">
        <v>43858.26771653543</v>
      </c>
      <c r="N34" s="88"/>
      <c r="O34" s="89" t="s">
        <v>69</v>
      </c>
      <c r="P34" s="87">
        <v>47874.015748031496</v>
      </c>
      <c r="Q34" s="88"/>
      <c r="R34" s="88"/>
      <c r="S34" s="88"/>
      <c r="T34" s="88"/>
      <c r="U34" s="88"/>
      <c r="V34" s="88"/>
      <c r="W34" s="88"/>
      <c r="X34" s="90"/>
      <c r="Y34" s="87"/>
      <c r="Z34" s="88"/>
      <c r="AA34" s="88"/>
      <c r="AB34" s="88"/>
      <c r="AC34" s="88"/>
      <c r="AD34" s="88"/>
      <c r="AE34" s="88"/>
      <c r="AF34" s="88"/>
      <c r="AG34" s="90" t="s">
        <v>173</v>
      </c>
      <c r="AH34" s="91">
        <v>175669.29133858267</v>
      </c>
      <c r="AI34" s="88"/>
      <c r="AJ34" s="90"/>
      <c r="AK34" s="91"/>
      <c r="AL34" s="88"/>
      <c r="AM34" s="90" t="s">
        <v>113</v>
      </c>
      <c r="AN34" s="91">
        <v>8661.417322834646</v>
      </c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4"/>
      <c r="BG34" s="84"/>
      <c r="BH34" s="8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ht="16.5" customHeight="1">
      <c r="A35" s="28"/>
      <c r="K35" s="85"/>
      <c r="L35" s="86" t="s">
        <v>417</v>
      </c>
      <c r="M35" s="87">
        <v>69921.25984251968</v>
      </c>
      <c r="N35" s="88"/>
      <c r="O35" s="89" t="s">
        <v>255</v>
      </c>
      <c r="P35" s="87">
        <v>63070.86614173228</v>
      </c>
      <c r="Q35" s="88"/>
      <c r="R35" s="88"/>
      <c r="S35" s="88"/>
      <c r="T35" s="88"/>
      <c r="U35" s="88"/>
      <c r="V35" s="88"/>
      <c r="W35" s="88"/>
      <c r="X35" s="90"/>
      <c r="Y35" s="87"/>
      <c r="Z35" s="88"/>
      <c r="AA35" s="88"/>
      <c r="AB35" s="88"/>
      <c r="AC35" s="88"/>
      <c r="AD35" s="88"/>
      <c r="AE35" s="88"/>
      <c r="AF35" s="88"/>
      <c r="AG35" s="90" t="s">
        <v>174</v>
      </c>
      <c r="AH35" s="91">
        <v>114330.70866141732</v>
      </c>
      <c r="AI35" s="88"/>
      <c r="AJ35"/>
      <c r="AK35"/>
      <c r="AL35" s="88"/>
      <c r="AM35" s="90" t="s">
        <v>386</v>
      </c>
      <c r="AN35" s="91">
        <v>13070.866141732284</v>
      </c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4"/>
      <c r="BG35" s="84"/>
      <c r="BH35" s="84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ht="16.5" customHeight="1">
      <c r="A36" s="28"/>
      <c r="K36" s="85"/>
      <c r="L36" s="86" t="s">
        <v>432</v>
      </c>
      <c r="M36" s="87">
        <v>73937.00787401575</v>
      </c>
      <c r="N36" s="88"/>
      <c r="O36" s="89" t="s">
        <v>326</v>
      </c>
      <c r="P36" s="87">
        <v>91732.28346456692</v>
      </c>
      <c r="Q36" s="88"/>
      <c r="R36" s="88"/>
      <c r="S36" s="88"/>
      <c r="T36" s="88"/>
      <c r="U36" s="88"/>
      <c r="V36" s="88"/>
      <c r="W36" s="88"/>
      <c r="X36" s="90"/>
      <c r="Y36" s="87"/>
      <c r="Z36" s="88"/>
      <c r="AA36" s="88"/>
      <c r="AB36" s="88"/>
      <c r="AC36" s="88"/>
      <c r="AD36" s="88"/>
      <c r="AE36" s="88"/>
      <c r="AF36" s="88"/>
      <c r="AG36" s="90" t="s">
        <v>175</v>
      </c>
      <c r="AH36" s="91">
        <v>151732.28346456692</v>
      </c>
      <c r="AI36" s="88"/>
      <c r="AJ36" s="88"/>
      <c r="AK36" s="88"/>
      <c r="AL36" s="88"/>
      <c r="AM36" s="90" t="s">
        <v>35</v>
      </c>
      <c r="AN36" s="91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4"/>
      <c r="BG36" s="84"/>
      <c r="BH36" s="84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ht="16.5" customHeight="1">
      <c r="A37" s="28"/>
      <c r="K37" s="85"/>
      <c r="L37" s="86" t="s">
        <v>433</v>
      </c>
      <c r="M37" s="87">
        <v>157244.09448818897</v>
      </c>
      <c r="N37" s="88"/>
      <c r="O37" s="89" t="s">
        <v>337</v>
      </c>
      <c r="P37" s="87">
        <v>128818.89763779528</v>
      </c>
      <c r="Q37" s="88"/>
      <c r="R37" s="88"/>
      <c r="S37" s="88"/>
      <c r="T37" s="88"/>
      <c r="U37" s="88"/>
      <c r="V37" s="88"/>
      <c r="W37" s="88"/>
      <c r="X37" s="90"/>
      <c r="Y37" s="87"/>
      <c r="Z37" s="88"/>
      <c r="AA37" s="88"/>
      <c r="AB37" s="88"/>
      <c r="AC37" s="88"/>
      <c r="AD37" s="88"/>
      <c r="AE37" s="88"/>
      <c r="AF37" s="88"/>
      <c r="AG37" s="90" t="s">
        <v>197</v>
      </c>
      <c r="AH37" s="91">
        <v>181102.3622047244</v>
      </c>
      <c r="AI37" s="88"/>
      <c r="AJ37" s="88"/>
      <c r="AK37" s="88"/>
      <c r="AL37" s="88"/>
      <c r="AM37" s="90"/>
      <c r="AN37" s="91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4"/>
      <c r="BG37" s="84"/>
      <c r="BH37" s="84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166" ht="16.5" customHeight="1">
      <c r="A38" s="28"/>
      <c r="K38" s="85"/>
      <c r="L38" s="86" t="s">
        <v>148</v>
      </c>
      <c r="M38" s="87">
        <v>25748.03149606299</v>
      </c>
      <c r="N38" s="88"/>
      <c r="O38" s="89" t="s">
        <v>147</v>
      </c>
      <c r="P38" s="87">
        <v>44960.62992125984</v>
      </c>
      <c r="Q38" s="88"/>
      <c r="R38" s="88"/>
      <c r="S38" s="88"/>
      <c r="T38" s="88"/>
      <c r="U38" s="88"/>
      <c r="V38" s="88"/>
      <c r="W38" s="88"/>
      <c r="X38" s="90"/>
      <c r="Y38" s="87"/>
      <c r="Z38" s="88"/>
      <c r="AA38" s="88"/>
      <c r="AB38" s="88"/>
      <c r="AC38" s="88"/>
      <c r="AD38" s="88"/>
      <c r="AE38" s="88"/>
      <c r="AF38" s="88"/>
      <c r="AG38" s="90" t="s">
        <v>198</v>
      </c>
      <c r="AH38" s="91">
        <v>220866.14173228346</v>
      </c>
      <c r="AI38" s="88"/>
      <c r="AJ38" s="88"/>
      <c r="AK38" s="88"/>
      <c r="AL38" s="88"/>
      <c r="AM38" s="90"/>
      <c r="AN38" s="91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4"/>
      <c r="BG38" s="84"/>
      <c r="BH38" s="84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</row>
    <row r="39" spans="1:166" ht="16.5" customHeight="1">
      <c r="A39" s="28"/>
      <c r="K39" s="85"/>
      <c r="L39" s="86" t="s">
        <v>160</v>
      </c>
      <c r="M39" s="87">
        <v>30314.96062992126</v>
      </c>
      <c r="N39" s="88"/>
      <c r="O39" s="89" t="s">
        <v>418</v>
      </c>
      <c r="P39" s="87">
        <v>57165.35433070866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90" t="s">
        <v>176</v>
      </c>
      <c r="AH39" s="91">
        <v>285511.81102362205</v>
      </c>
      <c r="AI39" s="88"/>
      <c r="AJ39" s="88"/>
      <c r="AK39" s="88"/>
      <c r="AL39" s="88"/>
      <c r="AM39" s="90"/>
      <c r="AN39" s="91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4"/>
      <c r="BG39" s="84"/>
      <c r="BH39" s="84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ht="16.5" customHeight="1">
      <c r="A40" s="28"/>
      <c r="K40" s="85"/>
      <c r="L40" s="86" t="s">
        <v>413</v>
      </c>
      <c r="M40" s="87">
        <v>38425.1968503937</v>
      </c>
      <c r="N40" s="88"/>
      <c r="O40" s="89" t="s">
        <v>133</v>
      </c>
      <c r="P40" s="87">
        <v>71023.62204724409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90" t="s">
        <v>630</v>
      </c>
      <c r="AH40" s="91">
        <v>409133.85826771654</v>
      </c>
      <c r="AI40" s="88"/>
      <c r="AJ40" s="88"/>
      <c r="AK40" s="88"/>
      <c r="AL40" s="88"/>
      <c r="AM40" s="90"/>
      <c r="AN40" s="91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4"/>
      <c r="BG40" s="84"/>
      <c r="BH40" s="84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</row>
    <row r="41" spans="1:166" ht="16.5" customHeight="1">
      <c r="A41" s="28"/>
      <c r="K41" s="85"/>
      <c r="L41" s="86" t="s">
        <v>419</v>
      </c>
      <c r="M41" s="87">
        <v>55275.5905511811</v>
      </c>
      <c r="N41" s="88"/>
      <c r="O41" s="89" t="s">
        <v>256</v>
      </c>
      <c r="P41" s="87">
        <v>106850.3937007874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90" t="s">
        <v>636</v>
      </c>
      <c r="AH41" s="91">
        <v>819370.0787401574</v>
      </c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4"/>
      <c r="BG41" s="84"/>
      <c r="BH41" s="84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</row>
    <row r="42" spans="1:166" ht="16.5" customHeight="1">
      <c r="A42" s="28"/>
      <c r="K42" s="85"/>
      <c r="L42" s="86" t="s">
        <v>439</v>
      </c>
      <c r="M42" s="87">
        <v>68503.93700787402</v>
      </c>
      <c r="N42" s="88"/>
      <c r="O42" s="89" t="s">
        <v>352</v>
      </c>
      <c r="P42" s="87">
        <v>143228.3464566929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90" t="s">
        <v>342</v>
      </c>
      <c r="AH42" s="91">
        <v>111417.32283464567</v>
      </c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4"/>
      <c r="BG42" s="84"/>
      <c r="BH42" s="84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</row>
    <row r="43" spans="1:166" ht="16.5" customHeight="1">
      <c r="A43" s="28"/>
      <c r="K43" s="85"/>
      <c r="L43" s="86" t="s">
        <v>414</v>
      </c>
      <c r="M43" s="87">
        <v>85511.81102362205</v>
      </c>
      <c r="N43" s="88"/>
      <c r="O43" s="89" t="s">
        <v>311</v>
      </c>
      <c r="P43" s="87">
        <v>192440.94488188977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90" t="s">
        <v>177</v>
      </c>
      <c r="AH43" s="91">
        <v>113228.34645669292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4"/>
      <c r="BG43" s="84"/>
      <c r="BH43" s="84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ht="16.5" customHeight="1">
      <c r="A44" s="28"/>
      <c r="K44" s="85"/>
      <c r="L44" s="86" t="s">
        <v>303</v>
      </c>
      <c r="M44" s="87">
        <v>66771.65354330708</v>
      </c>
      <c r="N44" s="88"/>
      <c r="O44" s="89" t="s">
        <v>312</v>
      </c>
      <c r="P44" s="87">
        <v>45511.811023622045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90" t="s">
        <v>343</v>
      </c>
      <c r="AH44" s="91">
        <v>141574.8031496063</v>
      </c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4"/>
      <c r="BG44" s="84"/>
      <c r="BH44" s="8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</row>
    <row r="45" spans="1:166" ht="16.5" customHeight="1">
      <c r="A45" s="28"/>
      <c r="K45" s="85"/>
      <c r="L45" s="86" t="s">
        <v>161</v>
      </c>
      <c r="M45" s="87">
        <v>57007.87401574803</v>
      </c>
      <c r="N45" s="88"/>
      <c r="O45" s="89" t="s">
        <v>338</v>
      </c>
      <c r="P45" s="87">
        <v>80078.74015748031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90" t="s">
        <v>199</v>
      </c>
      <c r="AH45" s="91">
        <v>181102.3622047244</v>
      </c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4"/>
      <c r="BG45" s="84"/>
      <c r="BH45" s="84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</row>
    <row r="46" spans="1:166" ht="16.5" customHeight="1">
      <c r="A46" s="28"/>
      <c r="K46" s="85"/>
      <c r="L46" s="86" t="s">
        <v>420</v>
      </c>
      <c r="M46" s="87">
        <v>70866.14173228346</v>
      </c>
      <c r="N46" s="88"/>
      <c r="O46" s="89" t="s">
        <v>339</v>
      </c>
      <c r="P46" s="87">
        <v>110944.88188976378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90" t="s">
        <v>637</v>
      </c>
      <c r="AH46" s="91">
        <v>246062.99212598425</v>
      </c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4"/>
      <c r="BG46" s="84"/>
      <c r="BH46" s="84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ht="16.5" customHeight="1">
      <c r="A47" s="28"/>
      <c r="K47" s="88"/>
      <c r="L47" s="86" t="s">
        <v>421</v>
      </c>
      <c r="M47" s="87">
        <v>110472.44094488189</v>
      </c>
      <c r="N47" s="88"/>
      <c r="O47" s="89" t="s">
        <v>309</v>
      </c>
      <c r="P47" s="87">
        <v>148976.3779527559</v>
      </c>
      <c r="Q47" s="88"/>
      <c r="R47" s="88"/>
      <c r="S47" s="88"/>
      <c r="T47" s="88"/>
      <c r="U47" s="88"/>
      <c r="V47" s="88"/>
      <c r="W47" s="93"/>
      <c r="X47" s="88"/>
      <c r="Y47" s="88"/>
      <c r="Z47" s="93"/>
      <c r="AA47" s="88"/>
      <c r="AB47" s="88"/>
      <c r="AC47" s="88"/>
      <c r="AD47" s="88"/>
      <c r="AE47" s="88"/>
      <c r="AF47" s="88"/>
      <c r="AG47" s="90" t="s">
        <v>638</v>
      </c>
      <c r="AH47" s="91">
        <v>291417.3228346457</v>
      </c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4"/>
      <c r="BG47" s="84"/>
      <c r="BH47" s="84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</row>
    <row r="48" spans="1:166" ht="16.5" customHeight="1">
      <c r="A48" s="28"/>
      <c r="K48" s="88"/>
      <c r="L48" s="86" t="s">
        <v>440</v>
      </c>
      <c r="M48" s="87">
        <v>129448.8188976378</v>
      </c>
      <c r="N48" s="88"/>
      <c r="O48" s="89" t="s">
        <v>313</v>
      </c>
      <c r="P48" s="87">
        <v>205905.5118110236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90" t="s">
        <v>639</v>
      </c>
      <c r="AH48" s="91">
        <v>326535.43307086616</v>
      </c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4"/>
      <c r="BG48" s="84"/>
      <c r="BH48" s="84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</row>
    <row r="49" spans="1:166" ht="16.5" customHeight="1">
      <c r="A49" s="28"/>
      <c r="K49" s="88"/>
      <c r="L49" s="86" t="s">
        <v>35</v>
      </c>
      <c r="M49" s="87">
        <v>0</v>
      </c>
      <c r="N49" s="88"/>
      <c r="O49" s="89" t="s">
        <v>35</v>
      </c>
      <c r="P49" s="87">
        <v>0</v>
      </c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0" t="s">
        <v>640</v>
      </c>
      <c r="AH49" s="91">
        <v>773858.2677165354</v>
      </c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4"/>
      <c r="BG49" s="84"/>
      <c r="BH49" s="84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</row>
    <row r="50" spans="1:166" ht="16.5" customHeight="1">
      <c r="A50" s="28"/>
      <c r="K50" s="88"/>
      <c r="L50" s="86"/>
      <c r="M50" s="87"/>
      <c r="N50" s="88"/>
      <c r="O50" s="89"/>
      <c r="P50" s="87"/>
      <c r="Q50" s="88"/>
      <c r="R50" s="88"/>
      <c r="S50" s="88"/>
      <c r="T50" s="88"/>
      <c r="U50" s="84"/>
      <c r="V50" s="84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90" t="s">
        <v>625</v>
      </c>
      <c r="AH50" s="91">
        <v>91653.54330708661</v>
      </c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4"/>
      <c r="BG50" s="84"/>
      <c r="BH50" s="84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</row>
    <row r="51" spans="1:166" ht="16.5" customHeight="1">
      <c r="A51" s="28"/>
      <c r="K51" s="84"/>
      <c r="L51"/>
      <c r="M51"/>
      <c r="N51"/>
      <c r="O51"/>
      <c r="P51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90" t="s">
        <v>344</v>
      </c>
      <c r="AH51" s="91">
        <v>112047.24409448818</v>
      </c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</row>
    <row r="52" spans="1:166" ht="16.5" customHeight="1">
      <c r="A52" s="28"/>
      <c r="K52" s="84"/>
      <c r="L52" s="84"/>
      <c r="M52" s="84"/>
      <c r="N52" s="88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90" t="s">
        <v>340</v>
      </c>
      <c r="AH52" s="91">
        <v>118267.71653543306</v>
      </c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</row>
    <row r="53" spans="1:166" ht="16.5" customHeight="1">
      <c r="A53" s="28"/>
      <c r="K53" s="84"/>
      <c r="L53" s="84"/>
      <c r="M53" s="84"/>
      <c r="N53" s="88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90" t="s">
        <v>287</v>
      </c>
      <c r="AH53" s="91">
        <v>182913.38582677164</v>
      </c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</row>
    <row r="54" spans="1:166" ht="16.5" customHeight="1">
      <c r="A54" s="28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0" t="s">
        <v>631</v>
      </c>
      <c r="AH54" s="91">
        <v>340078.7401574803</v>
      </c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</row>
    <row r="55" spans="1:166" ht="16.5" customHeight="1">
      <c r="A55" s="2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90" t="s">
        <v>35</v>
      </c>
      <c r="AH55" s="91">
        <v>0</v>
      </c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</row>
    <row r="56" spans="1:166" ht="16.5" customHeight="1">
      <c r="A56" s="28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0"/>
      <c r="AH56" s="91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</row>
    <row r="57" spans="1:166" ht="16.5" customHeight="1">
      <c r="A57" s="28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90"/>
      <c r="AH57" s="91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</row>
    <row r="58" spans="1:166" ht="16.5" customHeight="1">
      <c r="A58" s="28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90"/>
      <c r="AH58" s="91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</row>
    <row r="59" spans="1:166" ht="16.5" customHeight="1">
      <c r="A59" s="28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114"/>
      <c r="AH59" s="91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</row>
    <row r="60" spans="1:166" ht="16.5" customHeight="1">
      <c r="A60" s="28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0"/>
      <c r="AH60" s="91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</row>
    <row r="61" spans="1:166" ht="16.5" customHeight="1">
      <c r="A61" s="28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90"/>
      <c r="AH61" s="91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</row>
    <row r="62" spans="1:166" ht="16.5" customHeight="1">
      <c r="A62" s="28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90"/>
      <c r="AH62" s="91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</row>
    <row r="63" spans="1:166" ht="16.5" customHeight="1">
      <c r="A63" s="28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90"/>
      <c r="AH63" s="91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</row>
    <row r="64" spans="1:166" ht="16.5" customHeight="1">
      <c r="A64" s="28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0"/>
      <c r="AH64" s="91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</row>
    <row r="65" spans="1:166" ht="16.5" customHeight="1">
      <c r="A65" s="28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90"/>
      <c r="AH65" s="91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</row>
    <row r="66" spans="1:166" ht="16.5" customHeight="1">
      <c r="A66" s="28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90"/>
      <c r="AH66" s="91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</row>
    <row r="67" spans="1:166" ht="16.5" customHeight="1">
      <c r="A67" s="28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90"/>
      <c r="AH67" s="91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</row>
    <row r="68" spans="1:166" ht="16.5" customHeight="1">
      <c r="A68" s="28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90"/>
      <c r="AH68" s="91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</row>
    <row r="69" spans="1:166" ht="16.5" customHeight="1">
      <c r="A69" s="28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90"/>
      <c r="AH69" s="91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</row>
    <row r="70" spans="1:166" ht="16.5" customHeight="1">
      <c r="A70" s="28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0"/>
      <c r="AH70" s="91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</row>
    <row r="71" spans="1:166" ht="16.5" customHeight="1">
      <c r="A71" s="28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90"/>
      <c r="AH71" s="91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</row>
    <row r="72" spans="1:166" ht="16.5" customHeight="1">
      <c r="A72" s="28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0"/>
      <c r="AH72" s="91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</row>
    <row r="73" spans="1:166" ht="16.5" customHeight="1">
      <c r="A73" s="28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90"/>
      <c r="AH73" s="91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</row>
    <row r="74" spans="1:166" ht="16.5" customHeight="1">
      <c r="A74" s="28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90"/>
      <c r="AH74" s="91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</row>
    <row r="75" spans="1:166" ht="16.5" customHeight="1">
      <c r="A75" s="28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90"/>
      <c r="AH75" s="91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</row>
    <row r="76" spans="1:166" ht="16.5" customHeight="1">
      <c r="A76" s="28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90"/>
      <c r="AH76" s="91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</row>
    <row r="77" spans="1:166" ht="16.5" customHeight="1">
      <c r="A77" s="28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90"/>
      <c r="AH77" s="91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</row>
    <row r="78" spans="1:166" ht="16.5" customHeight="1">
      <c r="A78" s="28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90"/>
      <c r="AH78" s="91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</row>
    <row r="79" spans="1:166" ht="16.5" customHeight="1">
      <c r="A79" s="28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/>
      <c r="AH79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</row>
    <row r="80" spans="1:166" ht="16.5" customHeight="1">
      <c r="A80" s="28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/>
      <c r="AH80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</row>
    <row r="81" spans="1:166" ht="16.5" customHeight="1">
      <c r="A81" s="28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</row>
    <row r="82" spans="1:166" ht="16.5" customHeight="1">
      <c r="A82" s="28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</row>
    <row r="83" spans="1:166" ht="16.5" customHeight="1">
      <c r="A83" s="28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</row>
    <row r="84" spans="1:166" ht="16.5" customHeight="1">
      <c r="A84" s="28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</row>
    <row r="85" spans="1:166" ht="16.5" customHeight="1">
      <c r="A85" s="28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</row>
    <row r="86" spans="1:166" ht="16.5" customHeight="1">
      <c r="A86" s="28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</row>
    <row r="87" spans="1:166" ht="16.5" customHeight="1">
      <c r="A87" s="28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</row>
    <row r="88" spans="1:166" ht="16.5" customHeight="1">
      <c r="A88" s="28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</row>
    <row r="89" spans="1:166" ht="16.5" customHeight="1">
      <c r="A89" s="28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/>
      <c r="AH89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</row>
    <row r="90" spans="1:166" ht="16.5" customHeight="1">
      <c r="A90" s="28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</row>
    <row r="91" spans="1:166" ht="16.5" customHeight="1">
      <c r="A91" s="28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</row>
    <row r="92" spans="1:166" ht="16.5" customHeight="1">
      <c r="A92" s="28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</row>
    <row r="93" spans="1:166" ht="16.5" customHeight="1">
      <c r="A93" s="28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</row>
    <row r="94" spans="1:166" ht="16.5" customHeight="1">
      <c r="A94" s="28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</row>
    <row r="95" spans="1:166" ht="16.5" customHeight="1">
      <c r="A95" s="28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</row>
    <row r="96" spans="1:166" ht="16.5" customHeight="1">
      <c r="A96" s="28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</row>
    <row r="97" spans="1:166" ht="16.5" customHeight="1">
      <c r="A97" s="28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</row>
    <row r="98" spans="1:166" ht="16.5" customHeight="1">
      <c r="A98" s="28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</row>
    <row r="99" spans="1:166" ht="16.5" customHeight="1">
      <c r="A99" s="28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</row>
    <row r="100" spans="1:166" ht="16.5" customHeight="1">
      <c r="A100" s="28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</row>
    <row r="101" spans="1:166" ht="16.5" customHeight="1">
      <c r="A101" s="28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/>
      <c r="AH101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</row>
    <row r="102" spans="1:166" ht="16.5" customHeight="1">
      <c r="A102" s="28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/>
      <c r="AH102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</row>
    <row r="103" spans="1:166" ht="16.5" customHeight="1">
      <c r="A103" s="28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/>
      <c r="AH103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</row>
    <row r="104" spans="1:166" ht="16.5" customHeight="1">
      <c r="A104" s="28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</row>
    <row r="105" spans="1:166" ht="16.5" customHeight="1">
      <c r="A105" s="28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</row>
    <row r="106" spans="1:166" ht="16.5" customHeight="1">
      <c r="A106" s="28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</row>
    <row r="107" spans="1:166" ht="16.5" customHeight="1">
      <c r="A107" s="28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</row>
    <row r="108" spans="1:166" ht="16.5" customHeight="1">
      <c r="A108" s="28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</row>
    <row r="109" spans="1:166" ht="16.5" customHeight="1">
      <c r="A109" s="28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</row>
    <row r="110" spans="1:166" ht="16.5" customHeight="1">
      <c r="A110" s="28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</row>
    <row r="111" spans="1:166" ht="16.5" customHeight="1">
      <c r="A111" s="28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</row>
    <row r="112" spans="1:166" ht="16.5" customHeight="1">
      <c r="A112" s="28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</row>
    <row r="113" spans="1:166" ht="16.5" customHeight="1">
      <c r="A113" s="28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</row>
    <row r="114" spans="1:166" ht="16.5" customHeight="1">
      <c r="A114" s="28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</row>
    <row r="115" spans="1:166" ht="16.5" customHeight="1">
      <c r="A115" s="28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</row>
    <row r="116" spans="1:166" ht="16.5" customHeight="1">
      <c r="A116" s="28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</row>
    <row r="117" spans="1:166" ht="16.5" customHeight="1">
      <c r="A117" s="28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</row>
    <row r="118" spans="1:166" ht="16.5" customHeight="1">
      <c r="A118" s="28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</row>
    <row r="119" spans="1:166" ht="16.5" customHeight="1">
      <c r="A119" s="28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</row>
    <row r="120" spans="1:166" ht="16.5" customHeight="1">
      <c r="A120" s="28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</row>
    <row r="121" spans="1:166" ht="16.5" customHeight="1">
      <c r="A121" s="28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</row>
    <row r="122" spans="1:166" ht="16.5" customHeight="1">
      <c r="A122" s="28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</row>
    <row r="123" spans="1:166" ht="16.5" customHeight="1">
      <c r="A123" s="28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</row>
    <row r="124" spans="1:166" ht="16.5" customHeight="1">
      <c r="A124" s="28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</row>
    <row r="125" spans="1:166" ht="16.5" customHeight="1">
      <c r="A125" s="28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</row>
    <row r="126" spans="1:166" ht="16.5" customHeight="1">
      <c r="A126" s="28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</row>
    <row r="127" spans="1:166" ht="16.5" customHeight="1">
      <c r="A127" s="28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</row>
    <row r="128" spans="1:166" ht="16.5" customHeight="1">
      <c r="A128" s="28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</row>
    <row r="129" spans="1:166" ht="16.5" customHeight="1">
      <c r="A129" s="28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</row>
    <row r="130" spans="1:166" ht="16.5" customHeight="1">
      <c r="A130" s="28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</row>
    <row r="131" spans="1:166" ht="16.5" customHeight="1">
      <c r="A131" s="28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</row>
    <row r="132" spans="1:166" ht="16.5" customHeight="1">
      <c r="A132" s="28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</row>
    <row r="133" spans="1:166" ht="16.5" customHeight="1">
      <c r="A133" s="28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</row>
    <row r="134" spans="1:166" ht="16.5" customHeight="1">
      <c r="A134" s="28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</row>
    <row r="135" spans="1:166" ht="16.5" customHeight="1">
      <c r="A135" s="28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</row>
    <row r="136" spans="1:166" ht="16.5" customHeight="1">
      <c r="A136" s="28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</row>
    <row r="137" spans="1:166" ht="16.5" customHeight="1">
      <c r="A137" s="28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/>
      <c r="AH137"/>
      <c r="AI137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</row>
    <row r="138" spans="1:166" ht="16.5" customHeight="1">
      <c r="A138" s="28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</row>
    <row r="139" spans="1:166" ht="16.5" customHeight="1">
      <c r="A139" s="28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</row>
    <row r="140" spans="1:166" ht="16.5" customHeight="1">
      <c r="A140" s="28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</row>
    <row r="141" spans="1:166" ht="16.5" customHeight="1">
      <c r="A141" s="28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</row>
    <row r="142" spans="1:166" ht="16.5" customHeight="1">
      <c r="A142" s="28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</row>
    <row r="143" spans="1:166" ht="16.5" customHeight="1">
      <c r="A143" s="28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</row>
    <row r="144" spans="1:166" ht="16.5" customHeight="1">
      <c r="A144" s="28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</row>
    <row r="145" spans="1:166" ht="16.5" customHeight="1">
      <c r="A145" s="28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</row>
    <row r="146" spans="1:166" ht="16.5" customHeight="1">
      <c r="A146" s="28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</row>
    <row r="147" spans="1:166" ht="16.5" customHeight="1">
      <c r="A147" s="28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</row>
    <row r="148" spans="1:166" ht="16.5" customHeight="1">
      <c r="A148" s="28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</row>
    <row r="149" spans="1:166" ht="16.5" customHeight="1">
      <c r="A149" s="28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</row>
    <row r="150" spans="1:166" ht="16.5" customHeight="1">
      <c r="A150" s="28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</row>
    <row r="151" spans="1:166" ht="16.5" customHeight="1">
      <c r="A151" s="28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</row>
    <row r="152" spans="1:166" ht="16.5" customHeight="1">
      <c r="A152" s="28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</row>
    <row r="153" spans="1:166" ht="16.5" customHeight="1">
      <c r="A153" s="28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</row>
    <row r="154" spans="1:166" ht="16.5" customHeight="1">
      <c r="A154" s="28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</row>
    <row r="155" spans="1:166" ht="16.5" customHeight="1">
      <c r="A155" s="28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</row>
    <row r="156" spans="1:166" ht="16.5" customHeight="1">
      <c r="A156" s="28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</row>
    <row r="157" spans="1:166" ht="16.5" customHeight="1">
      <c r="A157" s="28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</row>
    <row r="158" spans="1:166" ht="16.5" customHeight="1">
      <c r="A158" s="28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</row>
    <row r="159" spans="1:166" ht="16.5" customHeight="1">
      <c r="A159" s="28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</row>
    <row r="160" spans="1:166" ht="16.5" customHeight="1">
      <c r="A160" s="28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</row>
    <row r="161" spans="1:166" ht="16.5" customHeight="1">
      <c r="A161" s="28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</row>
    <row r="162" spans="1:166" ht="16.5" customHeight="1">
      <c r="A162" s="28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</row>
    <row r="163" spans="1:166" ht="16.5" customHeight="1">
      <c r="A163" s="28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</row>
    <row r="164" spans="1:166" ht="16.5" customHeight="1">
      <c r="A164" s="28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</row>
    <row r="165" spans="1:166" ht="16.5" customHeight="1">
      <c r="A165" s="28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</row>
    <row r="166" spans="1:166" ht="16.5" customHeight="1">
      <c r="A166" s="28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</row>
    <row r="167" spans="1:166" ht="16.5" customHeight="1">
      <c r="A167" s="28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</row>
    <row r="168" spans="1:166" ht="16.5" customHeight="1">
      <c r="A168" s="28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</row>
    <row r="169" spans="1:166" ht="16.5" customHeight="1">
      <c r="A169" s="28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</row>
    <row r="170" spans="1:166" ht="16.5" customHeight="1">
      <c r="A170" s="28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</row>
    <row r="171" spans="1:166" ht="16.5" customHeight="1">
      <c r="A171" s="28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</row>
    <row r="172" spans="1:166" ht="16.5" customHeight="1">
      <c r="A172" s="28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/>
      <c r="AH172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</row>
    <row r="173" spans="1:166" ht="16.5" customHeight="1">
      <c r="A173" s="28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/>
      <c r="AH173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</row>
    <row r="174" spans="1:166" ht="16.5" customHeight="1">
      <c r="A174" s="28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/>
      <c r="AH17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</row>
    <row r="175" spans="1:166" ht="16.5" customHeight="1">
      <c r="A175" s="28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/>
      <c r="AH175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</row>
    <row r="176" spans="1:166" ht="16.5" customHeight="1">
      <c r="A176" s="28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/>
      <c r="AH176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</row>
    <row r="177" spans="1:166" ht="16.5" customHeight="1">
      <c r="A177" s="28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/>
      <c r="AH177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</row>
    <row r="178" spans="1:166" ht="16.5" customHeight="1">
      <c r="A178" s="28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/>
      <c r="AH178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</row>
    <row r="179" spans="1:166" ht="16.5" customHeight="1">
      <c r="A179" s="28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/>
      <c r="AH179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</row>
    <row r="180" spans="1:166" ht="16.5" customHeight="1">
      <c r="A180" s="28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/>
      <c r="AH180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</row>
    <row r="181" spans="1:166" ht="16.5" customHeight="1">
      <c r="A181" s="28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/>
      <c r="AH181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</row>
    <row r="182" spans="1:166" ht="16.5" customHeight="1">
      <c r="A182" s="28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/>
      <c r="AH182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</row>
    <row r="183" spans="1:166" ht="16.5" customHeight="1">
      <c r="A183" s="28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/>
      <c r="AH183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</row>
    <row r="184" spans="1:166" ht="16.5" customHeight="1">
      <c r="A184" s="28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/>
      <c r="AH1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</row>
    <row r="185" spans="1:166" ht="16.5" customHeight="1">
      <c r="A185" s="28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/>
      <c r="AH185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</row>
    <row r="186" spans="1:166" ht="16.5" customHeight="1">
      <c r="A186" s="28"/>
      <c r="K186" s="84"/>
      <c r="L186"/>
      <c r="M186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/>
      <c r="AH186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</row>
    <row r="187" spans="1:166" ht="16.5" customHeight="1">
      <c r="A187" s="28"/>
      <c r="K187" s="84"/>
      <c r="L187"/>
      <c r="M187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/>
      <c r="AH187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</row>
    <row r="188" spans="1:166" ht="16.5" customHeight="1">
      <c r="A188" s="28"/>
      <c r="K188" s="84"/>
      <c r="L188"/>
      <c r="M188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/>
      <c r="AH188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</row>
    <row r="189" spans="1:166" ht="16.5" customHeight="1">
      <c r="A189" s="28"/>
      <c r="K189" s="84"/>
      <c r="L189"/>
      <c r="M189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/>
      <c r="AH189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</row>
    <row r="190" spans="1:166" ht="16.5" customHeight="1">
      <c r="A190" s="28"/>
      <c r="K190" s="84"/>
      <c r="L190"/>
      <c r="M190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/>
      <c r="AH190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</row>
    <row r="191" spans="1:166" ht="16.5" customHeight="1">
      <c r="A191" s="28"/>
      <c r="K191" s="84"/>
      <c r="L191"/>
      <c r="M191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/>
      <c r="AH191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</row>
    <row r="192" spans="1:166" ht="16.5" customHeight="1">
      <c r="A192" s="28"/>
      <c r="K192" s="84"/>
      <c r="L192"/>
      <c r="M192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/>
      <c r="AH192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</row>
    <row r="193" spans="1:166" ht="16.5" customHeight="1">
      <c r="A193" s="28"/>
      <c r="K193" s="84"/>
      <c r="L193"/>
      <c r="M193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/>
      <c r="AH193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</row>
    <row r="194" spans="1:166" ht="16.5" customHeight="1">
      <c r="A194" s="28"/>
      <c r="K194" s="84"/>
      <c r="L194"/>
      <c r="M19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/>
      <c r="AH19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</row>
    <row r="195" spans="1:166" ht="16.5" customHeight="1">
      <c r="A195" s="28"/>
      <c r="K195" s="84"/>
      <c r="L195"/>
      <c r="M195"/>
      <c r="N195" s="84"/>
      <c r="O195" s="84"/>
      <c r="P195" s="84"/>
      <c r="Q195" s="84"/>
      <c r="R195" s="84"/>
      <c r="S195" s="84"/>
      <c r="T195" s="84"/>
      <c r="U195"/>
      <c r="V195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/>
      <c r="AH195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</row>
    <row r="196" spans="1:166" ht="16.5" customHeight="1">
      <c r="A196" s="28"/>
      <c r="K196"/>
      <c r="L196"/>
      <c r="M196"/>
      <c r="N196" s="84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 s="84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</row>
    <row r="197" spans="1:166" ht="16.5" customHeight="1">
      <c r="A197" s="28"/>
      <c r="K197"/>
      <c r="L197"/>
      <c r="M197"/>
      <c r="N197" s="84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</row>
    <row r="198" spans="1:166" ht="16.5" customHeight="1">
      <c r="A198" s="28"/>
      <c r="K198"/>
      <c r="L198"/>
      <c r="M198"/>
      <c r="N198" s="84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</row>
    <row r="199" spans="1:166" ht="16.5" customHeight="1">
      <c r="A199" s="28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</row>
    <row r="200" spans="1:166" ht="16.5" customHeight="1">
      <c r="A200" s="28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</row>
    <row r="201" spans="1:166" ht="12.75" customHeight="1">
      <c r="A201" s="28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</row>
    <row r="202" spans="1:166" ht="12.75" customHeight="1">
      <c r="A202" s="28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</row>
    <row r="203" spans="1:166" ht="12.75" customHeight="1">
      <c r="A203" s="28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</row>
    <row r="204" spans="1:166" ht="12.75" customHeight="1">
      <c r="A204" s="28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</row>
    <row r="205" spans="1:166" ht="12.75" customHeight="1">
      <c r="A205" s="28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</row>
    <row r="206" spans="1:166" ht="12.75" customHeight="1">
      <c r="A206" s="28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</row>
    <row r="207" spans="1:166" ht="12.75" customHeight="1">
      <c r="A207" s="28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</row>
    <row r="208" spans="1:166" ht="12.75" customHeight="1">
      <c r="A208" s="2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</row>
    <row r="209" spans="1:166" ht="12.75" customHeight="1">
      <c r="A209" s="28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</row>
    <row r="210" spans="1:166" ht="12.75" customHeight="1">
      <c r="A210" s="28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</row>
    <row r="211" spans="1:166" ht="12.75" customHeight="1">
      <c r="A211" s="28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</row>
    <row r="212" spans="1:166" ht="12.75" customHeight="1">
      <c r="A212" s="28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</row>
    <row r="213" spans="1:166" ht="12.75" customHeight="1">
      <c r="A213" s="28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</row>
    <row r="214" spans="1:166" ht="12.75" customHeight="1">
      <c r="A214" s="28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</row>
    <row r="215" spans="1:166" ht="12.75" customHeight="1">
      <c r="A215" s="28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</row>
    <row r="216" spans="1:166" ht="12.75" customHeight="1">
      <c r="A216" s="28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</row>
    <row r="217" spans="1:166" ht="12.75" customHeight="1">
      <c r="A217" s="28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</row>
    <row r="218" spans="1:166" ht="12.75" customHeight="1">
      <c r="A218" s="2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</row>
    <row r="219" spans="1:166" ht="12.75" customHeight="1">
      <c r="A219" s="28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</row>
    <row r="220" spans="1:166" ht="12.75" customHeight="1">
      <c r="A220" s="28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</row>
    <row r="221" spans="1:166" ht="12.75" customHeight="1">
      <c r="A221" s="28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</row>
    <row r="222" spans="1:166" ht="12.75" customHeight="1">
      <c r="A222" s="28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</row>
    <row r="223" spans="1:166" ht="12.75" customHeight="1">
      <c r="A223" s="28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</row>
    <row r="224" spans="1:166" ht="12.75" customHeight="1">
      <c r="A224" s="28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</row>
    <row r="225" spans="1:166" ht="12.75" customHeight="1">
      <c r="A225" s="28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</row>
    <row r="226" spans="1:166" ht="12.75" customHeight="1">
      <c r="A226" s="28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</row>
    <row r="227" spans="1:166" ht="12.75" customHeight="1">
      <c r="A227" s="28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</row>
    <row r="228" spans="1:166" ht="12.75" customHeight="1">
      <c r="A228" s="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</row>
    <row r="229" spans="1:166" ht="12.75" customHeight="1">
      <c r="A229" s="28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</row>
    <row r="230" spans="1:166" ht="12.75" customHeight="1">
      <c r="A230" s="28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</row>
    <row r="231" spans="1:166" ht="12.75" customHeight="1">
      <c r="A231" s="28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</row>
    <row r="232" spans="1:166" ht="12.75" customHeight="1">
      <c r="A232" s="28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</row>
    <row r="233" spans="1:166" ht="12.75" customHeight="1">
      <c r="A233" s="28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</row>
    <row r="234" spans="1:166" ht="12.75" customHeight="1">
      <c r="A234" s="28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</row>
    <row r="235" spans="1:166" ht="12.75" customHeight="1">
      <c r="A235" s="28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</row>
    <row r="236" spans="1:166" ht="12.75" customHeight="1">
      <c r="A236" s="28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</row>
    <row r="237" spans="1:166" ht="12.75" customHeight="1">
      <c r="A237" s="28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</row>
    <row r="238" spans="1:166" ht="12.75" customHeight="1">
      <c r="A238" s="2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</row>
    <row r="239" spans="1:166" ht="12.75" customHeight="1">
      <c r="A239" s="28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</row>
    <row r="240" spans="1:166" ht="12.75" customHeight="1">
      <c r="A240" s="28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</row>
    <row r="241" spans="1:166" ht="12.75" customHeight="1">
      <c r="A241" s="28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</row>
    <row r="242" spans="1:166" ht="12.75" customHeight="1">
      <c r="A242" s="28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</row>
    <row r="243" spans="1:166" ht="12.75" customHeight="1">
      <c r="A243" s="28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</row>
    <row r="244" spans="1:166" ht="12.75" customHeight="1">
      <c r="A244" s="28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</row>
    <row r="245" spans="1:166" ht="12.75" customHeight="1">
      <c r="A245" s="28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</row>
    <row r="246" spans="1:166" ht="12.75" customHeight="1">
      <c r="A246" s="28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</row>
    <row r="247" spans="1:166" ht="12.75" customHeight="1">
      <c r="A247" s="28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</row>
    <row r="248" spans="1:166" ht="12.75" customHeight="1">
      <c r="A248" s="2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</row>
    <row r="249" spans="1:166" ht="12.75" customHeight="1">
      <c r="A249" s="28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</row>
    <row r="250" spans="1:166" ht="12.75" customHeight="1">
      <c r="A250" s="28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</row>
    <row r="251" spans="1:166" ht="12.75" customHeight="1">
      <c r="A251" s="28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</row>
    <row r="252" spans="1:166" ht="12.75" customHeight="1">
      <c r="A252" s="28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</row>
    <row r="253" spans="1:166" ht="12.75" customHeight="1">
      <c r="A253" s="28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</row>
    <row r="254" spans="1:166" ht="12.75" customHeight="1">
      <c r="A254" s="28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</row>
    <row r="255" spans="1:166" ht="12.75" customHeight="1">
      <c r="A255" s="28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</row>
    <row r="256" spans="1:166" ht="12.75" customHeight="1">
      <c r="A256" s="28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</row>
    <row r="257" spans="1:166" ht="12.75" customHeight="1">
      <c r="A257" s="28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</row>
    <row r="258" spans="1:166" ht="12.75" customHeight="1">
      <c r="A258" s="2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</row>
    <row r="259" spans="1:166" ht="12.75" customHeight="1">
      <c r="A259" s="28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</row>
    <row r="260" spans="1:166" ht="12.75" customHeight="1">
      <c r="A260" s="28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</row>
    <row r="261" spans="1:166" ht="12.75" customHeight="1">
      <c r="A261" s="28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</row>
    <row r="262" spans="1:166" ht="12.75" customHeight="1">
      <c r="A262" s="28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</row>
    <row r="263" spans="1:166" ht="12.75" customHeight="1">
      <c r="A263" s="28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</row>
    <row r="264" spans="1:166" ht="12.75" customHeight="1">
      <c r="A264" s="28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</row>
    <row r="265" spans="1:166" ht="12.75" customHeight="1">
      <c r="A265" s="28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</row>
    <row r="266" spans="1:166" ht="12.75" customHeight="1">
      <c r="A266" s="28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</row>
    <row r="267" spans="1:166" ht="12.75" customHeight="1">
      <c r="A267" s="28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</row>
    <row r="268" spans="1:166" ht="12.75" customHeight="1">
      <c r="A268" s="2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</row>
    <row r="269" spans="1:166" ht="12.75" customHeight="1">
      <c r="A269" s="28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</row>
    <row r="270" spans="1:166" ht="12.75" customHeight="1">
      <c r="A270" s="28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</row>
    <row r="271" spans="1:166" ht="12.75" customHeight="1">
      <c r="A271" s="28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</row>
    <row r="272" spans="1:166" ht="12.75" customHeight="1">
      <c r="A272" s="28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</row>
    <row r="273" spans="1:166" ht="12.75" customHeight="1">
      <c r="A273" s="28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</row>
    <row r="274" spans="1:166" ht="12.75" customHeight="1">
      <c r="A274" s="28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</row>
    <row r="275" spans="1:166" ht="12.75" customHeight="1">
      <c r="A275" s="28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</row>
    <row r="276" spans="1:166" ht="12.75" customHeight="1">
      <c r="A276" s="28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</row>
    <row r="277" spans="1:166" ht="12.75" customHeight="1">
      <c r="A277" s="28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</row>
    <row r="278" spans="1:166" ht="12.75" customHeight="1">
      <c r="A278" s="2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</row>
    <row r="279" spans="1:166" ht="12.75" customHeight="1">
      <c r="A279" s="28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</row>
    <row r="280" spans="11:166" ht="12.75" customHeight="1"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</row>
    <row r="281" spans="11:166" ht="12.75" customHeight="1"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</row>
    <row r="282" spans="11:166" ht="12.75" customHeight="1"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</row>
    <row r="283" spans="11:166" ht="12.75" customHeight="1"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</row>
    <row r="284" spans="11:166" ht="12.75" customHeight="1"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</row>
  </sheetData>
  <sheetProtection selectLockedCells="1" selectUnlockedCells="1"/>
  <mergeCells count="2">
    <mergeCell ref="B7:G9"/>
    <mergeCell ref="B6:G6"/>
  </mergeCells>
  <dataValidations count="16">
    <dataValidation type="list" allowBlank="1" showInputMessage="1" showErrorMessage="1" sqref="C26">
      <formula1>BE$3:$BE$6</formula1>
    </dataValidation>
    <dataValidation type="list" allowBlank="1" showInputMessage="1" showErrorMessage="1" sqref="C25">
      <formula1>BB$3:$BB$8</formula1>
    </dataValidation>
    <dataValidation type="list" allowBlank="1" showInputMessage="1" showErrorMessage="1" sqref="C24">
      <formula1>AY$3:$AY$15</formula1>
    </dataValidation>
    <dataValidation type="list" allowBlank="1" showInputMessage="1" showErrorMessage="1" sqref="C23">
      <formula1>AV$3:$AV$13</formula1>
    </dataValidation>
    <dataValidation type="list" allowBlank="1" showInputMessage="1" showErrorMessage="1" sqref="C22">
      <formula1>AS$3:$AS$25</formula1>
    </dataValidation>
    <dataValidation type="list" allowBlank="1" showInputMessage="1" showErrorMessage="1" sqref="C21">
      <formula1>AP$3:$AP$25</formula1>
    </dataValidation>
    <dataValidation type="list" allowBlank="1" showInputMessage="1" showErrorMessage="1" sqref="C19">
      <formula1>AJ$3:$AJ$35</formula1>
    </dataValidation>
    <dataValidation type="list" allowBlank="1" showInputMessage="1" showErrorMessage="1" sqref="C17">
      <formula1>AD$3:$AD$6</formula1>
    </dataValidation>
    <dataValidation type="list" allowBlank="1" showInputMessage="1" showErrorMessage="1" sqref="C16">
      <formula1>AA$3:$AA$23</formula1>
    </dataValidation>
    <dataValidation type="list" allowBlank="1" showInputMessage="1" showErrorMessage="1" sqref="C15">
      <formula1>X$3:$X$38</formula1>
    </dataValidation>
    <dataValidation type="list" allowBlank="1" showInputMessage="1" showErrorMessage="1" sqref="C14">
      <formula1>U$3:$U$31</formula1>
    </dataValidation>
    <dataValidation type="list" allowBlank="1" showInputMessage="1" showErrorMessage="1" sqref="C13">
      <formula1>$R$3:$R$25</formula1>
    </dataValidation>
    <dataValidation type="list" allowBlank="1" showInputMessage="1" showErrorMessage="1" sqref="C11">
      <formula1>$L$3:$L$50</formula1>
    </dataValidation>
    <dataValidation type="list" allowBlank="1" showInputMessage="1" showErrorMessage="1" sqref="C18">
      <formula1>AG$3:$AG$85</formula1>
    </dataValidation>
    <dataValidation type="list" allowBlank="1" showInputMessage="1" showErrorMessage="1" sqref="C12">
      <formula1>$O$3:$O$51</formula1>
    </dataValidation>
    <dataValidation type="list" allowBlank="1" showInputMessage="1" showErrorMessage="1" sqref="C20">
      <formula1>AM$3:$AM$50</formula1>
    </dataValidation>
  </dataValidations>
  <printOptions/>
  <pageMargins left="0.39375" right="0.39375" top="0.5902777777777778" bottom="0.5902777777777778" header="0.5118055555555555" footer="0.5118055555555555"/>
  <pageSetup fitToHeight="2" fitToWidth="1" horizontalDpi="300" verticalDpi="3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t470</cp:lastModifiedBy>
  <cp:lastPrinted>2024-05-06T10:51:43Z</cp:lastPrinted>
  <dcterms:created xsi:type="dcterms:W3CDTF">2021-12-20T12:35:04Z</dcterms:created>
  <dcterms:modified xsi:type="dcterms:W3CDTF">2024-05-06T10:51:55Z</dcterms:modified>
  <cp:category/>
  <cp:version/>
  <cp:contentType/>
  <cp:contentStatus/>
</cp:coreProperties>
</file>